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05" yWindow="150" windowWidth="21660" windowHeight="10440" activeTab="6"/>
  </bookViews>
  <sheets>
    <sheet name="Declaration" sheetId="1" r:id="rId1"/>
    <sheet name="Assumptions" sheetId="8" r:id="rId2"/>
    <sheet name="Pension Assumptions" sheetId="10" r:id="rId3"/>
    <sheet name="SOCIE" sheetId="2" r:id="rId4"/>
    <sheet name="Income" sheetId="4" r:id="rId5"/>
    <sheet name="Expenditure" sheetId="5" r:id="rId6"/>
    <sheet name="Cashflow" sheetId="9" r:id="rId7"/>
    <sheet name="Balance sheet" sheetId="6" r:id="rId8"/>
    <sheet name="BS Additional info" sheetId="3" r:id="rId9"/>
    <sheet name="Summary" sheetId="7" r:id="rId10"/>
  </sheets>
  <definedNames>
    <definedName name="_xlnm.Print_Area" localSheetId="1">Assumptions!$A$1:$H$25</definedName>
    <definedName name="_xlnm.Print_Area" localSheetId="7">'Balance sheet'!$A$1:$L$61</definedName>
    <definedName name="_xlnm.Print_Area" localSheetId="8">'BS Additional info'!$B$1:$N$55</definedName>
    <definedName name="_xlnm.Print_Area" localSheetId="6">Cashflow!$A$1:$P$63</definedName>
    <definedName name="_xlnm.Print_Area" localSheetId="0">Declaration!$B$1:$N$21</definedName>
    <definedName name="_xlnm.Print_Area" localSheetId="5">Expenditure!$A$1:$L$49</definedName>
    <definedName name="_xlnm.Print_Area" localSheetId="4">Income!$A$1:$L$55</definedName>
    <definedName name="_xlnm.Print_Area" localSheetId="2">'Pension Assumptions'!$A$1:$H$8</definedName>
    <definedName name="_xlnm.Print_Area" localSheetId="3">SOCIE!$A$1:$P$49</definedName>
    <definedName name="_xlnm.Print_Area" localSheetId="9">Summary!$A$2:$H$33</definedName>
  </definedNames>
  <calcPr calcId="145621"/>
</workbook>
</file>

<file path=xl/calcChain.xml><?xml version="1.0" encoding="utf-8"?>
<calcChain xmlns="http://schemas.openxmlformats.org/spreadsheetml/2006/main">
  <c r="H7" i="9" l="1"/>
  <c r="K29" i="4" l="1"/>
  <c r="K20" i="4"/>
  <c r="J39" i="4"/>
  <c r="J29" i="4"/>
  <c r="J20" i="4"/>
  <c r="D8" i="10" l="1"/>
  <c r="E8" i="10"/>
  <c r="C8" i="10"/>
  <c r="I11" i="9" l="1"/>
  <c r="J11" i="9"/>
  <c r="I12" i="9"/>
  <c r="J12" i="9"/>
  <c r="I13" i="9"/>
  <c r="J13" i="9"/>
  <c r="I14" i="9"/>
  <c r="J14" i="9"/>
  <c r="I15" i="9"/>
  <c r="J15" i="9"/>
  <c r="I16" i="9"/>
  <c r="J16" i="9"/>
  <c r="I17" i="9"/>
  <c r="J17" i="9"/>
  <c r="I18" i="9"/>
  <c r="J18" i="9"/>
  <c r="I19" i="9"/>
  <c r="J19" i="9"/>
  <c r="I20" i="9"/>
  <c r="J20" i="9"/>
  <c r="I21" i="9"/>
  <c r="J21" i="9"/>
  <c r="I22" i="9"/>
  <c r="J22" i="9"/>
  <c r="I23" i="9"/>
  <c r="J23" i="9"/>
  <c r="I25" i="9"/>
  <c r="J25" i="9"/>
  <c r="I26" i="9"/>
  <c r="J26" i="9"/>
  <c r="I27" i="9"/>
  <c r="J27" i="9"/>
  <c r="I28" i="9"/>
  <c r="J28" i="9"/>
  <c r="I29" i="9"/>
  <c r="J29" i="9"/>
  <c r="I30" i="9"/>
  <c r="J30" i="9"/>
  <c r="I36" i="9"/>
  <c r="J36" i="9"/>
  <c r="I37" i="9"/>
  <c r="J37" i="9"/>
  <c r="I38" i="9"/>
  <c r="J38" i="9"/>
  <c r="I39" i="9"/>
  <c r="J39" i="9"/>
  <c r="I40" i="9"/>
  <c r="J40" i="9"/>
  <c r="I41" i="9"/>
  <c r="J41" i="9"/>
  <c r="I42" i="9"/>
  <c r="J42" i="9"/>
  <c r="I43" i="9"/>
  <c r="J43" i="9"/>
  <c r="I44" i="9"/>
  <c r="J44" i="9"/>
  <c r="I45" i="9"/>
  <c r="J45" i="9"/>
  <c r="I49" i="9"/>
  <c r="J49" i="9"/>
  <c r="I50" i="9"/>
  <c r="J50" i="9"/>
  <c r="I51" i="9"/>
  <c r="J51" i="9"/>
  <c r="I52" i="9"/>
  <c r="J52" i="9"/>
  <c r="I53" i="9"/>
  <c r="J53" i="9"/>
  <c r="I54" i="9"/>
  <c r="J54" i="9"/>
  <c r="I55" i="9"/>
  <c r="J55" i="9"/>
  <c r="J61" i="9" l="1"/>
  <c r="I61" i="9"/>
  <c r="J60" i="9"/>
  <c r="I60" i="9"/>
  <c r="J3" i="9"/>
  <c r="I3" i="9"/>
  <c r="H63" i="9"/>
  <c r="G63" i="9"/>
  <c r="E63" i="9"/>
  <c r="H56" i="9"/>
  <c r="H46" i="9"/>
  <c r="H31" i="9"/>
  <c r="H3" i="9"/>
  <c r="G3" i="9"/>
  <c r="E3" i="9"/>
  <c r="A2" i="9"/>
  <c r="G56" i="9"/>
  <c r="J56" i="9" s="1"/>
  <c r="E56" i="9"/>
  <c r="I56" i="9" s="1"/>
  <c r="G46" i="9"/>
  <c r="J46" i="9" s="1"/>
  <c r="E46" i="9"/>
  <c r="I46" i="9" s="1"/>
  <c r="G31" i="9"/>
  <c r="J31" i="9" s="1"/>
  <c r="E31" i="9"/>
  <c r="I31" i="9" s="1"/>
  <c r="J4" i="3" l="1"/>
  <c r="K4" i="3"/>
  <c r="L4" i="3"/>
  <c r="I4" i="3"/>
  <c r="K3" i="6"/>
  <c r="K3" i="5"/>
  <c r="K3" i="4"/>
  <c r="E25" i="7" l="1"/>
  <c r="D25" i="7" l="1"/>
  <c r="C25" i="7"/>
  <c r="L38" i="3" l="1"/>
  <c r="L29" i="3"/>
  <c r="L16" i="3"/>
  <c r="C20" i="2"/>
  <c r="C22" i="2"/>
  <c r="E10" i="9" s="1"/>
  <c r="E20" i="2"/>
  <c r="F20" i="2"/>
  <c r="E22" i="2"/>
  <c r="G10" i="9" s="1"/>
  <c r="F22" i="2"/>
  <c r="H10" i="9" s="1"/>
  <c r="H24" i="9" s="1"/>
  <c r="G24" i="9" l="1"/>
  <c r="J24" i="9" s="1"/>
  <c r="J10" i="9"/>
  <c r="E24" i="9"/>
  <c r="I24" i="9" s="1"/>
  <c r="I10" i="9"/>
  <c r="E30" i="7"/>
  <c r="D30" i="7"/>
  <c r="C30" i="7"/>
  <c r="J10" i="6" l="1"/>
  <c r="J11" i="6"/>
  <c r="M13" i="2" l="1"/>
  <c r="K18" i="5"/>
  <c r="K19" i="5"/>
  <c r="K20" i="5"/>
  <c r="K21" i="5"/>
  <c r="J18" i="5"/>
  <c r="J19" i="5"/>
  <c r="J20" i="5"/>
  <c r="J21" i="5"/>
  <c r="C7" i="3"/>
  <c r="E33" i="5"/>
  <c r="G33" i="5"/>
  <c r="H33" i="5"/>
  <c r="K11" i="4"/>
  <c r="K12" i="4"/>
  <c r="K15" i="4"/>
  <c r="K16" i="4"/>
  <c r="K17" i="4"/>
  <c r="K18" i="4"/>
  <c r="K19" i="4"/>
  <c r="K21" i="4"/>
  <c r="K22" i="4"/>
  <c r="J15" i="4"/>
  <c r="J16" i="4"/>
  <c r="J17" i="4"/>
  <c r="J18" i="4"/>
  <c r="J19" i="4"/>
  <c r="J21" i="4"/>
  <c r="J22" i="4"/>
  <c r="K7" i="4"/>
  <c r="K8" i="4"/>
  <c r="K9" i="4"/>
  <c r="K10" i="4"/>
  <c r="K6" i="4"/>
  <c r="J7" i="4"/>
  <c r="J8" i="4"/>
  <c r="J9" i="4"/>
  <c r="J10" i="4"/>
  <c r="J11" i="4"/>
  <c r="J12" i="4"/>
  <c r="J6" i="4"/>
  <c r="K50" i="4"/>
  <c r="K51" i="4"/>
  <c r="K52" i="4"/>
  <c r="J50" i="4"/>
  <c r="J51" i="4"/>
  <c r="J52" i="4"/>
  <c r="H13" i="4"/>
  <c r="F7" i="2" s="1"/>
  <c r="G13" i="4"/>
  <c r="E7" i="2" s="1"/>
  <c r="E13" i="4"/>
  <c r="C7" i="2" s="1"/>
  <c r="E22" i="5" l="1"/>
  <c r="H22" i="5"/>
  <c r="G22" i="5"/>
  <c r="H60" i="6" l="1"/>
  <c r="G60" i="6"/>
  <c r="E60" i="6"/>
  <c r="E7" i="3" l="1"/>
  <c r="D7" i="3"/>
  <c r="E19" i="3"/>
  <c r="D19" i="3"/>
  <c r="C19" i="3"/>
  <c r="H21" i="6"/>
  <c r="G21" i="6"/>
  <c r="E21" i="6"/>
  <c r="E29" i="7"/>
  <c r="D29" i="7"/>
  <c r="C29" i="7"/>
  <c r="H14" i="6" l="1"/>
  <c r="G14" i="6"/>
  <c r="E14" i="6"/>
  <c r="K13" i="6"/>
  <c r="K11" i="6"/>
  <c r="K10" i="6"/>
  <c r="H53" i="4"/>
  <c r="G53" i="4"/>
  <c r="E13" i="2" s="1"/>
  <c r="E53" i="4"/>
  <c r="C13" i="2" s="1"/>
  <c r="F13" i="2" l="1"/>
  <c r="L13" i="2" s="1"/>
  <c r="K13" i="2"/>
  <c r="J13" i="2"/>
  <c r="G12" i="2"/>
  <c r="G14" i="2" s="1"/>
  <c r="H12" i="2"/>
  <c r="H14" i="2" s="1"/>
  <c r="G9" i="7" l="1"/>
  <c r="G7" i="7"/>
  <c r="F7" i="7"/>
  <c r="F9" i="7"/>
  <c r="G23" i="4"/>
  <c r="E8" i="2" s="1"/>
  <c r="E23" i="4"/>
  <c r="C8" i="2" s="1"/>
  <c r="H26" i="2"/>
  <c r="G31" i="7" s="1"/>
  <c r="G26" i="2"/>
  <c r="F31" i="7" s="1"/>
  <c r="G32" i="7" l="1"/>
  <c r="F32" i="7"/>
  <c r="A1" i="8"/>
  <c r="H23" i="4" l="1"/>
  <c r="F8" i="2" s="1"/>
  <c r="M8" i="2" l="1"/>
  <c r="M9" i="2"/>
  <c r="M10" i="2"/>
  <c r="M11" i="2"/>
  <c r="M19" i="2"/>
  <c r="M20" i="2"/>
  <c r="M21" i="2"/>
  <c r="M22" i="2"/>
  <c r="M23" i="2"/>
  <c r="M32" i="2"/>
  <c r="M33" i="2"/>
  <c r="M35" i="2"/>
  <c r="M40" i="2"/>
  <c r="M44" i="2"/>
  <c r="L44" i="2"/>
  <c r="L40" i="2"/>
  <c r="L35" i="2"/>
  <c r="L33" i="2"/>
  <c r="L32" i="2"/>
  <c r="K44" i="2"/>
  <c r="K35" i="2"/>
  <c r="K33" i="2"/>
  <c r="K32" i="2"/>
  <c r="K25" i="5" l="1"/>
  <c r="J25" i="5"/>
  <c r="J3" i="4" l="1"/>
  <c r="H3" i="4"/>
  <c r="G3" i="4"/>
  <c r="E3" i="4"/>
  <c r="G30" i="7" l="1"/>
  <c r="F30" i="7"/>
  <c r="G2" i="7"/>
  <c r="F2" i="7"/>
  <c r="K9" i="3"/>
  <c r="L9" i="3"/>
  <c r="K10" i="3"/>
  <c r="L10" i="3"/>
  <c r="K11" i="3"/>
  <c r="L11" i="3"/>
  <c r="K12" i="3"/>
  <c r="L12" i="3"/>
  <c r="K13" i="3"/>
  <c r="L13" i="3"/>
  <c r="K22" i="3"/>
  <c r="L22" i="3"/>
  <c r="K23" i="3"/>
  <c r="L23" i="3"/>
  <c r="K24" i="3"/>
  <c r="L24" i="3"/>
  <c r="K25" i="3"/>
  <c r="L25" i="3"/>
  <c r="K26" i="3"/>
  <c r="L26" i="3"/>
  <c r="K32" i="3"/>
  <c r="L32" i="3"/>
  <c r="K33" i="3"/>
  <c r="L33" i="3"/>
  <c r="K34" i="3"/>
  <c r="L34" i="3"/>
  <c r="G4" i="3"/>
  <c r="F4" i="3"/>
  <c r="J38" i="3" l="1"/>
  <c r="J29" i="3"/>
  <c r="J16" i="3"/>
  <c r="K38" i="3"/>
  <c r="K29" i="3"/>
  <c r="K16" i="3"/>
  <c r="E2" i="7"/>
  <c r="D2" i="7"/>
  <c r="C2" i="7"/>
  <c r="J34" i="3"/>
  <c r="I34" i="3"/>
  <c r="J33" i="3"/>
  <c r="I33" i="3"/>
  <c r="J32" i="3"/>
  <c r="I32" i="3"/>
  <c r="I23" i="3"/>
  <c r="J23" i="3"/>
  <c r="I24" i="3"/>
  <c r="J24" i="3"/>
  <c r="I25" i="3"/>
  <c r="J25" i="3"/>
  <c r="I26" i="3"/>
  <c r="J26" i="3"/>
  <c r="J22" i="3"/>
  <c r="I22" i="3"/>
  <c r="I10" i="3"/>
  <c r="J10" i="3"/>
  <c r="I11" i="3"/>
  <c r="J11" i="3"/>
  <c r="I12" i="3"/>
  <c r="J12" i="3"/>
  <c r="I13" i="3"/>
  <c r="J13" i="3"/>
  <c r="J9" i="3"/>
  <c r="I9" i="3"/>
  <c r="E4" i="3"/>
  <c r="D4" i="3"/>
  <c r="C4" i="3"/>
  <c r="J3" i="6"/>
  <c r="H3" i="6"/>
  <c r="G3" i="6"/>
  <c r="E3" i="6"/>
  <c r="H3" i="5"/>
  <c r="G3" i="5"/>
  <c r="E3" i="5"/>
  <c r="J3" i="5"/>
  <c r="K30" i="4"/>
  <c r="J30" i="4"/>
  <c r="K47" i="5"/>
  <c r="H48" i="5"/>
  <c r="G47" i="4"/>
  <c r="E11" i="2" s="1"/>
  <c r="H47" i="4"/>
  <c r="F11" i="2" s="1"/>
  <c r="J8" i="2"/>
  <c r="E32" i="4"/>
  <c r="C9" i="2" s="1"/>
  <c r="E41" i="4"/>
  <c r="C10" i="2" s="1"/>
  <c r="E33" i="6"/>
  <c r="G33" i="6"/>
  <c r="H33" i="6"/>
  <c r="D35" i="3"/>
  <c r="E35" i="3"/>
  <c r="F35" i="3"/>
  <c r="G35" i="3"/>
  <c r="C35" i="3"/>
  <c r="H32" i="4"/>
  <c r="F9" i="2" s="1"/>
  <c r="B1" i="7"/>
  <c r="L20" i="2"/>
  <c r="K20" i="2"/>
  <c r="J20" i="2"/>
  <c r="L8" i="2"/>
  <c r="H41" i="4"/>
  <c r="G32" i="4"/>
  <c r="E9" i="2" s="1"/>
  <c r="G41" i="4"/>
  <c r="E10" i="2" s="1"/>
  <c r="G54" i="3"/>
  <c r="F54" i="3"/>
  <c r="E54" i="3"/>
  <c r="D54" i="3"/>
  <c r="C54" i="3"/>
  <c r="G44" i="3"/>
  <c r="F44" i="3"/>
  <c r="E44" i="3"/>
  <c r="D44" i="3"/>
  <c r="C44" i="3"/>
  <c r="G27" i="3"/>
  <c r="F27" i="3"/>
  <c r="E27" i="3"/>
  <c r="D27" i="3"/>
  <c r="C27" i="3"/>
  <c r="G14" i="3"/>
  <c r="F14" i="3"/>
  <c r="E14" i="3"/>
  <c r="D14" i="3"/>
  <c r="C14" i="3"/>
  <c r="B1" i="6"/>
  <c r="B1" i="5"/>
  <c r="B1" i="4"/>
  <c r="B1" i="3"/>
  <c r="E49" i="6"/>
  <c r="E45" i="6"/>
  <c r="K43" i="4"/>
  <c r="K44" i="4"/>
  <c r="K45" i="4"/>
  <c r="K46" i="4"/>
  <c r="J43" i="4"/>
  <c r="J44" i="4"/>
  <c r="J45" i="4"/>
  <c r="J46" i="4"/>
  <c r="K40" i="4"/>
  <c r="J40" i="4"/>
  <c r="K34" i="4"/>
  <c r="K35" i="4"/>
  <c r="K36" i="4"/>
  <c r="K37" i="4"/>
  <c r="K38" i="4"/>
  <c r="J34" i="4"/>
  <c r="J35" i="4"/>
  <c r="J36" i="4"/>
  <c r="J37" i="4"/>
  <c r="J38" i="4"/>
  <c r="K25" i="4"/>
  <c r="K26" i="4"/>
  <c r="K27" i="4"/>
  <c r="K28" i="4"/>
  <c r="K31" i="4"/>
  <c r="J25" i="4"/>
  <c r="J26" i="4"/>
  <c r="J27" i="4"/>
  <c r="J28" i="4"/>
  <c r="J31" i="4"/>
  <c r="G41" i="5"/>
  <c r="E21" i="2" s="1"/>
  <c r="J34" i="5"/>
  <c r="G45" i="6"/>
  <c r="G49" i="6"/>
  <c r="H45" i="6"/>
  <c r="H49" i="6"/>
  <c r="J7" i="6"/>
  <c r="J8" i="6"/>
  <c r="J9" i="6"/>
  <c r="J12" i="6"/>
  <c r="J16" i="6"/>
  <c r="J17" i="6"/>
  <c r="J18" i="6"/>
  <c r="J19" i="6"/>
  <c r="J23" i="6"/>
  <c r="J24" i="6"/>
  <c r="J25" i="6"/>
  <c r="J27" i="6"/>
  <c r="J28" i="6"/>
  <c r="J29" i="6"/>
  <c r="J30" i="6"/>
  <c r="J32" i="6"/>
  <c r="J40" i="6"/>
  <c r="J41" i="6"/>
  <c r="J44" i="6"/>
  <c r="J47" i="6"/>
  <c r="J48" i="6"/>
  <c r="J53" i="6"/>
  <c r="J56" i="6"/>
  <c r="K7" i="6"/>
  <c r="K8" i="6"/>
  <c r="K9" i="6"/>
  <c r="K12" i="6"/>
  <c r="K16" i="6"/>
  <c r="K17" i="6"/>
  <c r="K18" i="6"/>
  <c r="K19" i="6"/>
  <c r="K23" i="6"/>
  <c r="K24" i="6"/>
  <c r="K25" i="6"/>
  <c r="K27" i="6"/>
  <c r="K28" i="6"/>
  <c r="K29" i="6"/>
  <c r="K30" i="6"/>
  <c r="K32" i="6"/>
  <c r="K40" i="6"/>
  <c r="K41" i="6"/>
  <c r="K44" i="6"/>
  <c r="K47" i="6"/>
  <c r="K48" i="6"/>
  <c r="K53" i="6"/>
  <c r="K56" i="6"/>
  <c r="K6" i="6"/>
  <c r="J6" i="6"/>
  <c r="K7" i="5"/>
  <c r="K8" i="5"/>
  <c r="K9" i="5"/>
  <c r="K10" i="5"/>
  <c r="K11" i="5"/>
  <c r="K12" i="5"/>
  <c r="K13" i="5"/>
  <c r="J7" i="5"/>
  <c r="J8" i="5"/>
  <c r="J9" i="5"/>
  <c r="J10" i="5"/>
  <c r="J11" i="5"/>
  <c r="J12" i="5"/>
  <c r="J13" i="5"/>
  <c r="J46" i="5"/>
  <c r="J45" i="5"/>
  <c r="J43" i="5"/>
  <c r="J40" i="5"/>
  <c r="J39" i="5"/>
  <c r="J38" i="5"/>
  <c r="J37" i="5"/>
  <c r="J36" i="5"/>
  <c r="J35" i="5"/>
  <c r="J32" i="5"/>
  <c r="J31" i="5"/>
  <c r="J30" i="5"/>
  <c r="J28" i="5"/>
  <c r="J29" i="5"/>
  <c r="K28" i="5"/>
  <c r="K29" i="5"/>
  <c r="K30" i="5"/>
  <c r="K31" i="5"/>
  <c r="K32" i="5"/>
  <c r="K34" i="5"/>
  <c r="K35" i="5"/>
  <c r="K36" i="5"/>
  <c r="K37" i="5"/>
  <c r="K38" i="5"/>
  <c r="K39" i="5"/>
  <c r="K40" i="5"/>
  <c r="K43" i="5"/>
  <c r="K45" i="5"/>
  <c r="K46" i="5"/>
  <c r="E41" i="5"/>
  <c r="C21" i="2" s="1"/>
  <c r="K6" i="5"/>
  <c r="J6" i="5"/>
  <c r="J44" i="2"/>
  <c r="J32" i="2"/>
  <c r="J33" i="2"/>
  <c r="J35" i="2"/>
  <c r="B1" i="2"/>
  <c r="J33" i="5"/>
  <c r="I38" i="3" l="1"/>
  <c r="I29" i="3"/>
  <c r="I16" i="3"/>
  <c r="F23" i="2"/>
  <c r="L23" i="2" s="1"/>
  <c r="F10" i="2"/>
  <c r="L10" i="2" s="1"/>
  <c r="I44" i="3"/>
  <c r="K44" i="3"/>
  <c r="L44" i="3"/>
  <c r="J44" i="3"/>
  <c r="J21" i="2"/>
  <c r="E37" i="6"/>
  <c r="E38" i="6"/>
  <c r="E51" i="6" s="1"/>
  <c r="H37" i="6"/>
  <c r="H38" i="6"/>
  <c r="H51" i="6" s="1"/>
  <c r="G37" i="6"/>
  <c r="G38" i="6"/>
  <c r="G51" i="6" s="1"/>
  <c r="J10" i="2"/>
  <c r="J9" i="2"/>
  <c r="L7" i="2"/>
  <c r="E12" i="2"/>
  <c r="E14" i="2" s="1"/>
  <c r="K33" i="5"/>
  <c r="K7" i="2"/>
  <c r="G29" i="7"/>
  <c r="G48" i="5"/>
  <c r="F29" i="7"/>
  <c r="C24" i="7"/>
  <c r="J14" i="5"/>
  <c r="E24" i="7"/>
  <c r="D24" i="7"/>
  <c r="H41" i="5"/>
  <c r="F21" i="2" s="1"/>
  <c r="H15" i="5"/>
  <c r="F19" i="2" s="1"/>
  <c r="H33" i="9" s="1"/>
  <c r="H58" i="9" s="1"/>
  <c r="G15" i="5"/>
  <c r="E19" i="2" s="1"/>
  <c r="K14" i="5"/>
  <c r="J7" i="2"/>
  <c r="E15" i="5"/>
  <c r="C19" i="2" s="1"/>
  <c r="E48" i="5"/>
  <c r="C23" i="2" s="1"/>
  <c r="J47" i="5"/>
  <c r="G12" i="7"/>
  <c r="G11" i="7"/>
  <c r="M7" i="2"/>
  <c r="F10" i="7"/>
  <c r="G10" i="7"/>
  <c r="G6" i="7"/>
  <c r="C16" i="3"/>
  <c r="G16" i="3"/>
  <c r="E16" i="3"/>
  <c r="C38" i="3"/>
  <c r="F38" i="3"/>
  <c r="D38" i="3"/>
  <c r="D16" i="3"/>
  <c r="F16" i="3"/>
  <c r="G38" i="3"/>
  <c r="E38" i="3"/>
  <c r="G8" i="7"/>
  <c r="F8" i="7"/>
  <c r="J22" i="2"/>
  <c r="K9" i="2"/>
  <c r="K11" i="2"/>
  <c r="L11" i="2"/>
  <c r="K10" i="2"/>
  <c r="K8" i="2"/>
  <c r="L9" i="2"/>
  <c r="E23" i="2" l="1"/>
  <c r="E26" i="2" s="1"/>
  <c r="D31" i="7" s="1"/>
  <c r="F12" i="2"/>
  <c r="F14" i="2" s="1"/>
  <c r="E9" i="7" s="1"/>
  <c r="D9" i="7"/>
  <c r="D7" i="7"/>
  <c r="D8" i="7" s="1"/>
  <c r="J23" i="2"/>
  <c r="L22" i="2"/>
  <c r="F26" i="2"/>
  <c r="E31" i="7" s="1"/>
  <c r="K22" i="2"/>
  <c r="F11" i="7"/>
  <c r="J19" i="2"/>
  <c r="C26" i="2"/>
  <c r="C31" i="7" s="1"/>
  <c r="F6" i="7"/>
  <c r="K19" i="2"/>
  <c r="L19" i="2"/>
  <c r="E47" i="4"/>
  <c r="F12" i="7"/>
  <c r="F29" i="3"/>
  <c r="E29" i="3"/>
  <c r="C29" i="3"/>
  <c r="D29" i="3"/>
  <c r="G29" i="3"/>
  <c r="D11" i="7"/>
  <c r="D6" i="7"/>
  <c r="D26" i="7" s="1"/>
  <c r="J54" i="6"/>
  <c r="D12" i="7"/>
  <c r="D10" i="7"/>
  <c r="K54" i="6"/>
  <c r="E11" i="7" l="1"/>
  <c r="E6" i="7"/>
  <c r="E26" i="7" s="1"/>
  <c r="D32" i="7"/>
  <c r="K23" i="2"/>
  <c r="C11" i="2"/>
  <c r="C12" i="2" s="1"/>
  <c r="C14" i="2" s="1"/>
  <c r="E12" i="7"/>
  <c r="E7" i="7"/>
  <c r="E8" i="7" s="1"/>
  <c r="E10" i="7"/>
  <c r="L21" i="2"/>
  <c r="K21" i="2"/>
  <c r="C32" i="7"/>
  <c r="E32" i="7"/>
  <c r="E29" i="2"/>
  <c r="E16" i="7"/>
  <c r="D17" i="7"/>
  <c r="F29" i="2"/>
  <c r="D16" i="7"/>
  <c r="C16" i="7"/>
  <c r="C17" i="7"/>
  <c r="E17" i="7"/>
  <c r="F17" i="7"/>
  <c r="C7" i="7" l="1"/>
  <c r="C8" i="7" s="1"/>
  <c r="C9" i="7"/>
  <c r="C12" i="7"/>
  <c r="J11" i="2"/>
  <c r="F37" i="2"/>
  <c r="F42" i="2" s="1"/>
  <c r="F49" i="2" s="1"/>
  <c r="E37" i="2"/>
  <c r="D21" i="7"/>
  <c r="D20" i="7"/>
  <c r="E20" i="7"/>
  <c r="E21" i="7"/>
  <c r="C10" i="7"/>
  <c r="C11" i="7"/>
  <c r="C6" i="7"/>
  <c r="C26" i="7" s="1"/>
  <c r="C29" i="2"/>
  <c r="G17" i="7"/>
  <c r="F16" i="7"/>
  <c r="G29" i="2"/>
  <c r="G16" i="7"/>
  <c r="H29" i="2"/>
  <c r="H37" i="2" s="1"/>
  <c r="H42" i="2" s="1"/>
  <c r="H49" i="2" s="1"/>
  <c r="K40" i="2" l="1"/>
  <c r="F21" i="7"/>
  <c r="G37" i="2"/>
  <c r="G42" i="2" s="1"/>
  <c r="C37" i="2"/>
  <c r="G21" i="7"/>
  <c r="C21" i="7"/>
  <c r="C20" i="7"/>
  <c r="G20" i="7"/>
  <c r="F20" i="7"/>
  <c r="E42" i="2" l="1"/>
  <c r="J40" i="2"/>
  <c r="G49" i="2"/>
  <c r="M42" i="2"/>
  <c r="L42" i="2"/>
  <c r="E49" i="2" l="1"/>
  <c r="K49" i="2" s="1"/>
  <c r="K42" i="2"/>
  <c r="G7" i="9"/>
  <c r="C42" i="2"/>
  <c r="M49" i="2"/>
  <c r="L49" i="2"/>
  <c r="G33" i="9" l="1"/>
  <c r="J7" i="9"/>
  <c r="C49" i="2"/>
  <c r="J49" i="2" s="1"/>
  <c r="E7" i="9"/>
  <c r="J42" i="2"/>
  <c r="G58" i="9" l="1"/>
  <c r="J58" i="9" s="1"/>
  <c r="J33" i="9"/>
  <c r="E33" i="9"/>
  <c r="I7" i="9"/>
  <c r="E58" i="9" l="1"/>
  <c r="I58" i="9" s="1"/>
  <c r="I33" i="9"/>
</calcChain>
</file>

<file path=xl/sharedStrings.xml><?xml version="1.0" encoding="utf-8"?>
<sst xmlns="http://schemas.openxmlformats.org/spreadsheetml/2006/main" count="554" uniqueCount="323">
  <si>
    <t>Institution</t>
  </si>
  <si>
    <t>Contact</t>
  </si>
  <si>
    <t>Telephone</t>
  </si>
  <si>
    <t>Email:</t>
  </si>
  <si>
    <t>DECLARATION:</t>
  </si>
  <si>
    <t>Signed:</t>
  </si>
  <si>
    <t>Date:</t>
  </si>
  <si>
    <t>Head of Institution</t>
  </si>
  <si>
    <t>Explanation</t>
  </si>
  <si>
    <t>£000</t>
  </si>
  <si>
    <t>%</t>
  </si>
  <si>
    <t>INCOME</t>
  </si>
  <si>
    <t>Funding council grants</t>
  </si>
  <si>
    <t>Research grants and contracts</t>
  </si>
  <si>
    <t>Other income</t>
  </si>
  <si>
    <t>Total income</t>
  </si>
  <si>
    <t>EXPENDITURE</t>
  </si>
  <si>
    <t>Staff costs</t>
  </si>
  <si>
    <t>Other operating expenses</t>
  </si>
  <si>
    <t>Depreciation</t>
  </si>
  <si>
    <t>Total expenditure</t>
  </si>
  <si>
    <t>Funding Council Grants</t>
  </si>
  <si>
    <t xml:space="preserve">a)  </t>
  </si>
  <si>
    <t>General Fund - Teaching</t>
  </si>
  <si>
    <t xml:space="preserve">b) </t>
  </si>
  <si>
    <t>General Fund - Research</t>
  </si>
  <si>
    <t xml:space="preserve">c)  </t>
  </si>
  <si>
    <t>Deferred capital grants released in year</t>
  </si>
  <si>
    <t xml:space="preserve">d)  </t>
  </si>
  <si>
    <t>Total Funding Council Grants</t>
  </si>
  <si>
    <t xml:space="preserve">a) </t>
  </si>
  <si>
    <t>b)</t>
  </si>
  <si>
    <t>HE- Non-EU</t>
  </si>
  <si>
    <t>c)</t>
  </si>
  <si>
    <t>Non-credit bearing course fees</t>
  </si>
  <si>
    <t>d)</t>
  </si>
  <si>
    <t>Education contracts</t>
  </si>
  <si>
    <t>e)</t>
  </si>
  <si>
    <t>Other</t>
  </si>
  <si>
    <t>Total tuition fees and education contracts</t>
  </si>
  <si>
    <t>a)</t>
  </si>
  <si>
    <t>UK Based Charities</t>
  </si>
  <si>
    <t>European Commission</t>
  </si>
  <si>
    <t>Release of deferred capital grant (research)</t>
  </si>
  <si>
    <t>Other grants and contracts</t>
  </si>
  <si>
    <t>Total research grants and contracts</t>
  </si>
  <si>
    <t>Other Income</t>
  </si>
  <si>
    <t>Residences, catering and conferences</t>
  </si>
  <si>
    <t>Other European Income</t>
  </si>
  <si>
    <t>Other income generating activities</t>
  </si>
  <si>
    <t>Other grant income</t>
  </si>
  <si>
    <t>Releases of deferred capital grant (non research and Funding Council)</t>
  </si>
  <si>
    <t>f)</t>
  </si>
  <si>
    <t xml:space="preserve">Other income   </t>
  </si>
  <si>
    <t>Total other income</t>
  </si>
  <si>
    <t>Other investment income</t>
  </si>
  <si>
    <t>Teaching departments</t>
  </si>
  <si>
    <t>Teaching support services</t>
  </si>
  <si>
    <t>Administration and central services</t>
  </si>
  <si>
    <t>Premises</t>
  </si>
  <si>
    <t>Other staff costs</t>
  </si>
  <si>
    <t>Total staff costs</t>
  </si>
  <si>
    <t xml:space="preserve">General education </t>
  </si>
  <si>
    <t>i)</t>
  </si>
  <si>
    <t>Maintenance</t>
  </si>
  <si>
    <t>Utilities</t>
  </si>
  <si>
    <t>g)</t>
  </si>
  <si>
    <t>h)</t>
  </si>
  <si>
    <t>j)</t>
  </si>
  <si>
    <t>Interest on early retirement provision</t>
  </si>
  <si>
    <t>Total other operating expenses</t>
  </si>
  <si>
    <t>Total depreciation</t>
  </si>
  <si>
    <t>On bank loans, overdrafts and other loans</t>
  </si>
  <si>
    <t>Fixed assets</t>
  </si>
  <si>
    <t>Investments</t>
  </si>
  <si>
    <t>Current assets</t>
  </si>
  <si>
    <t>Total current assets</t>
  </si>
  <si>
    <t>Creditors: amounts falling due within one year</t>
  </si>
  <si>
    <t>Loans</t>
  </si>
  <si>
    <t>Overdrafts</t>
  </si>
  <si>
    <t>Payments received in advance</t>
  </si>
  <si>
    <t>Trade creditors</t>
  </si>
  <si>
    <t>Taxation and social security</t>
  </si>
  <si>
    <t>Accruals and deferred income</t>
  </si>
  <si>
    <t>Other creditors</t>
  </si>
  <si>
    <t>Total creditors &lt; 1year</t>
  </si>
  <si>
    <t>NET CURRENT ASSETS/LIABILITIES</t>
  </si>
  <si>
    <t>TOTAL ASSETS LESS CURRENT LIABILITIES</t>
  </si>
  <si>
    <t>Creditors: amounts falling due after more than one year</t>
  </si>
  <si>
    <t>Total creditors &gt;1 year</t>
  </si>
  <si>
    <t>Provisions</t>
  </si>
  <si>
    <t>Total provisions</t>
  </si>
  <si>
    <t>SFC</t>
  </si>
  <si>
    <t>Revaluation reserve</t>
  </si>
  <si>
    <t>Balance Sheet</t>
  </si>
  <si>
    <t>BALANCE SHEET- ADDITIONAL INFORMATION</t>
  </si>
  <si>
    <t>Figure per balance sheet</t>
  </si>
  <si>
    <t>Representing:</t>
  </si>
  <si>
    <t>Funds, from disposal of fixed assets, held for future fixed asset acquisitions</t>
  </si>
  <si>
    <t>Funds held for third parties</t>
  </si>
  <si>
    <t>Student support funds</t>
  </si>
  <si>
    <t>Other restricted funds</t>
  </si>
  <si>
    <t>Unrestricted cash</t>
  </si>
  <si>
    <t>Capital Expenditure Projects and Forecast Methods of Financing</t>
  </si>
  <si>
    <t>Expenditure:</t>
  </si>
  <si>
    <t>Land &amp; Buildings</t>
  </si>
  <si>
    <t>Equipment &amp; Others</t>
  </si>
  <si>
    <t>Financed by:</t>
  </si>
  <si>
    <t>Reserves/internal funds</t>
  </si>
  <si>
    <t>Leasing</t>
  </si>
  <si>
    <t>Non-SFC grants</t>
  </si>
  <si>
    <t>PFI</t>
  </si>
  <si>
    <t>Other - please specify if material</t>
  </si>
  <si>
    <t xml:space="preserve"> </t>
  </si>
  <si>
    <t>Income ratios</t>
  </si>
  <si>
    <t>Total Income</t>
  </si>
  <si>
    <t>Total Funding Council Grant as % of Total Income</t>
  </si>
  <si>
    <t>Total Education Contracts and Tuition Fees as % of Total Income</t>
  </si>
  <si>
    <t>Total Research Grants and Contracts as % of Total Income</t>
  </si>
  <si>
    <t>Total Other Income as % of Total Income</t>
  </si>
  <si>
    <t>Total Endowment &amp; Investment Income as % of Total Income</t>
  </si>
  <si>
    <t>Expenditure ratios</t>
  </si>
  <si>
    <t>Total Expenditure</t>
  </si>
  <si>
    <t>Staff Costs as % of Total Expenditure</t>
  </si>
  <si>
    <t>Operating position</t>
  </si>
  <si>
    <t>Operating Surplus/(deficit)</t>
  </si>
  <si>
    <t>Operating Surplus/(deficit) as % of Total Income</t>
  </si>
  <si>
    <t>Balance Sheet strength</t>
  </si>
  <si>
    <t>Current Ratio</t>
  </si>
  <si>
    <t>Cash Position</t>
  </si>
  <si>
    <t>Days Ratio of Cash to Total Expenditure</t>
  </si>
  <si>
    <t>*Please enter explanations for any significant variances in column N</t>
  </si>
  <si>
    <t>1. Assumptions</t>
  </si>
  <si>
    <t xml:space="preserve"> Please outline below the assumptions made in the forecast for key </t>
  </si>
  <si>
    <t>income and expenditure lines:</t>
  </si>
  <si>
    <t>Additional comments/explanations</t>
  </si>
  <si>
    <t>% applied</t>
  </si>
  <si>
    <t>Income</t>
  </si>
  <si>
    <t>SFC general fund</t>
  </si>
  <si>
    <t>Other research income</t>
  </si>
  <si>
    <t>Expenditure</t>
  </si>
  <si>
    <t>Staff costs - pay award</t>
  </si>
  <si>
    <t xml:space="preserve">Other operating expenses </t>
  </si>
  <si>
    <t>Staff numbers (FTE)</t>
  </si>
  <si>
    <t>Assumptions sheet</t>
  </si>
  <si>
    <t>Annual Capital Maintenance</t>
  </si>
  <si>
    <t xml:space="preserve">UK Government </t>
  </si>
  <si>
    <t xml:space="preserve">Residences and catering </t>
  </si>
  <si>
    <t>Residences and catering</t>
  </si>
  <si>
    <t>Cash and Current Asset Investments</t>
  </si>
  <si>
    <t>SFC strategic funding</t>
  </si>
  <si>
    <t>Staff costs - other</t>
  </si>
  <si>
    <t>Strategic funding</t>
  </si>
  <si>
    <t>HE - Scotland &amp; EU</t>
  </si>
  <si>
    <t>Days Ratio of Unrestricted Cash to Total Expenditure</t>
  </si>
  <si>
    <t>HE - RUK (old fee rates)</t>
  </si>
  <si>
    <t>HE - RUK (new fee rates)</t>
  </si>
  <si>
    <t>*Please enter explanations for any significant variances in column L</t>
  </si>
  <si>
    <t xml:space="preserve">Tuition fees - RUK </t>
  </si>
  <si>
    <t xml:space="preserve">Tuition fees - overseas </t>
  </si>
  <si>
    <t xml:space="preserve">Tuition fees and </t>
  </si>
  <si>
    <t>education contracts</t>
  </si>
  <si>
    <t>Total non-Funding Council Grant as % of Total Income</t>
  </si>
  <si>
    <t xml:space="preserve">   i)</t>
  </si>
  <si>
    <t xml:space="preserve">   ii)</t>
  </si>
  <si>
    <t xml:space="preserve">   iii)</t>
  </si>
  <si>
    <t>Grants for FE provision</t>
  </si>
  <si>
    <t>Ring fenced grants funded by Scottish Government</t>
  </si>
  <si>
    <t>Forecast 2018-19</t>
  </si>
  <si>
    <t>2017-18 - 2018-19</t>
  </si>
  <si>
    <t>Investment income</t>
  </si>
  <si>
    <t>Total income before endowments and donations</t>
  </si>
  <si>
    <t>Donations and endowments</t>
  </si>
  <si>
    <t>Fundamental restructuring costs</t>
  </si>
  <si>
    <t>Interest and other finance costs</t>
  </si>
  <si>
    <t>Surplus/(deficit) before other gains and losses and share of operating surplus/deficit of joint ventures and associates</t>
  </si>
  <si>
    <t>Gain/(loss) on disposal of fixed assets</t>
  </si>
  <si>
    <t>Surplus/(deficit) before tax</t>
  </si>
  <si>
    <t>Surplus/(deficit) for the year</t>
  </si>
  <si>
    <t>Unrealised surplus on revaluation of land and buildings</t>
  </si>
  <si>
    <t>Actuarial (loss)/gain in respect of pension schemes</t>
  </si>
  <si>
    <t>Total comprehensive income for the year</t>
  </si>
  <si>
    <t>Non-controlling interest</t>
  </si>
  <si>
    <t>Forecast 2019-20</t>
  </si>
  <si>
    <t>2018-19 - 2019-20</t>
  </si>
  <si>
    <t>Total investment income</t>
  </si>
  <si>
    <t>New endowments</t>
  </si>
  <si>
    <t>Donations with restrictions</t>
  </si>
  <si>
    <t>Unrestricted donations</t>
  </si>
  <si>
    <t>Total donations and endowments</t>
  </si>
  <si>
    <t>Non-current assets</t>
  </si>
  <si>
    <t>Intangible assets</t>
  </si>
  <si>
    <t>Goodwill</t>
  </si>
  <si>
    <t>Negative goodwill</t>
  </si>
  <si>
    <t>Heritage assets</t>
  </si>
  <si>
    <t>Total non-current assets</t>
  </si>
  <si>
    <t>Stock</t>
  </si>
  <si>
    <t>Trade and other receivables</t>
  </si>
  <si>
    <t>Cash and cash equivalents</t>
  </si>
  <si>
    <t>TOTAL NET ASSETS</t>
  </si>
  <si>
    <t>Restricted Reserves</t>
  </si>
  <si>
    <t>Endowment Reserve</t>
  </si>
  <si>
    <t>Restricted Reserve</t>
  </si>
  <si>
    <t>Unrestricted reserves</t>
  </si>
  <si>
    <t>Income and Expenditure Reserve</t>
  </si>
  <si>
    <t xml:space="preserve">Breakdown of current asset investments </t>
  </si>
  <si>
    <t>Breakdown of cash and cash equivalents</t>
  </si>
  <si>
    <t>2019-20</t>
  </si>
  <si>
    <t>Other (e.g. assets for resale)</t>
  </si>
  <si>
    <t>Bank overdrafts</t>
  </si>
  <si>
    <t>Bank loans and external borrowing</t>
  </si>
  <si>
    <t>Obligations under finance leases and service concessions</t>
  </si>
  <si>
    <t>Finance leases and service concessions</t>
  </si>
  <si>
    <t>Bank loans and external borrowing falling due within one year</t>
  </si>
  <si>
    <t>Bank loans and external borrowing falling due after more than one year</t>
  </si>
  <si>
    <t>Bank overdrafts, bank loans and external borrowing</t>
  </si>
  <si>
    <t>Re-investment of retained proceeds from sales</t>
  </si>
  <si>
    <t>Total finance costs</t>
  </si>
  <si>
    <t>Staff Costs</t>
  </si>
  <si>
    <t>Non-staff costs</t>
  </si>
  <si>
    <t>Gain/(loss) on investments</t>
  </si>
  <si>
    <t>Share of operating surplus/(deficit) in joint venture(s)</t>
  </si>
  <si>
    <t>Share of operating surplus/(deficit) in associate(s)</t>
  </si>
  <si>
    <t>Other taxation</t>
  </si>
  <si>
    <t xml:space="preserve">Taxation on Research and Development Expenditure Credit </t>
  </si>
  <si>
    <t>Investment in joint venture(s)</t>
  </si>
  <si>
    <t>Investment in associate(s)</t>
  </si>
  <si>
    <t>TOTAL RESERVES</t>
  </si>
  <si>
    <t>Share of net assets/(liabilities) in associate</t>
  </si>
  <si>
    <t>Staff costs - pension provision</t>
  </si>
  <si>
    <t>Statement of Comprehensive income and expenditure (Consolidated)</t>
  </si>
  <si>
    <t xml:space="preserve">Other comprehensive income </t>
  </si>
  <si>
    <t>Research Councils</t>
  </si>
  <si>
    <t>Investment income from expendable endowments</t>
  </si>
  <si>
    <t>Investment income from permanent endowments</t>
  </si>
  <si>
    <t>Other interest receivable</t>
  </si>
  <si>
    <t>Pension provisions</t>
  </si>
  <si>
    <t>Net charge on pension scheme</t>
  </si>
  <si>
    <t>Movement on pension provisions</t>
  </si>
  <si>
    <t>Salaries</t>
  </si>
  <si>
    <t>Social Security costs</t>
  </si>
  <si>
    <t>Movement on USS provision</t>
  </si>
  <si>
    <t>Other pension costs</t>
  </si>
  <si>
    <t>Additional breakdown of staff costs</t>
  </si>
  <si>
    <t>2020-21</t>
  </si>
  <si>
    <t>Tuition fees - Scotland and EU</t>
  </si>
  <si>
    <t>Forecast 2020-21</t>
  </si>
  <si>
    <t>2019-20 - 2020-21</t>
  </si>
  <si>
    <t>Loans repayable to Funding Council (including Financial Transactions)</t>
  </si>
  <si>
    <t xml:space="preserve">UKRI grants </t>
  </si>
  <si>
    <t>Tuition fees and education contracts</t>
  </si>
  <si>
    <t>Total borrowing as % of total income</t>
  </si>
  <si>
    <t>Total borrowing: Overdrafts, Loans, Finance Leases and amounts owed to SFC (including FT)</t>
  </si>
  <si>
    <t>Strategic Plan Forecast 2019</t>
  </si>
  <si>
    <t>The attached worksheets represent the financial forecast for the institution. They reflect a financial statement of our academic and physical plans from 2018-19 to 2021-22. Adequate explanations have been provided for significant variances on the spreadsheet. The forecast and its underpinning assumptions have been reviewed, and approved by the Board of Governors in accordance with their agreed practices.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t>
  </si>
  <si>
    <t>2021-22</t>
  </si>
  <si>
    <t>Forecast 2021-22</t>
  </si>
  <si>
    <t>Actual 2017-18</t>
  </si>
  <si>
    <t>2020-21 - 2021-22</t>
  </si>
  <si>
    <t>Change in fair value hedging financial instrument(s)</t>
  </si>
  <si>
    <t>Capital Grants Received</t>
  </si>
  <si>
    <t>Deferred Grants</t>
  </si>
  <si>
    <t>Cash flow from operating activities</t>
  </si>
  <si>
    <t>Adjustment for non-cash items</t>
  </si>
  <si>
    <t>Amortisation of intangibles</t>
  </si>
  <si>
    <t>Benefit on acquisition</t>
  </si>
  <si>
    <t>Amortisation of goodwill</t>
  </si>
  <si>
    <t>Receipt of donated equipment</t>
  </si>
  <si>
    <t>Adjustment for investing or financing activities</t>
  </si>
  <si>
    <t>Interest payable</t>
  </si>
  <si>
    <t>Endowment income</t>
  </si>
  <si>
    <t>Capital grant income</t>
  </si>
  <si>
    <t>Net cash inflow from operating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</si>
  <si>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</si>
  <si>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</si>
  <si>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</si>
  <si>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</si>
  <si>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</si>
  <si>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</si>
  <si>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</si>
  <si>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</si>
  <si>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</si>
  <si>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</si>
  <si>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</si>
  <si>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</si>
  <si>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Endowment cash received</t>
  </si>
  <si>
    <t>New secured loans</t>
  </si>
  <si>
    <t>New unsecured loans</t>
  </si>
  <si>
    <t>Repayments of amounts borrowed</t>
  </si>
  <si>
    <t>Capital element of finance lease and service concession payments</t>
  </si>
  <si>
    <t>Total cash flows from financing activities</t>
  </si>
  <si>
    <t>Cash and cash equivalents at beginning of the year</t>
  </si>
  <si>
    <t>Cash and cash equivalents at the end of the year</t>
  </si>
  <si>
    <t>Cashflow</t>
  </si>
  <si>
    <t>Surplus / (deficit) for the year</t>
  </si>
  <si>
    <t>Loss / (gain) on investments</t>
  </si>
  <si>
    <t>Decrease / (increase) in stock</t>
  </si>
  <si>
    <t>Decrease / (increase) in debtors</t>
  </si>
  <si>
    <t>Increase / (decrease) in creditors</t>
  </si>
  <si>
    <t>Increase / (decrease) in pension provision</t>
  </si>
  <si>
    <t>Increase / (decrease in other provisions</t>
  </si>
  <si>
    <t>k)</t>
  </si>
  <si>
    <t>l)</t>
  </si>
  <si>
    <t>Share of operating surplus / (deficit) in joint venture</t>
  </si>
  <si>
    <t>m)</t>
  </si>
  <si>
    <t>Share of operating surplus / (deficit) in associate</t>
  </si>
  <si>
    <t>n)</t>
  </si>
  <si>
    <t>Total adjustment for non-cash items</t>
  </si>
  <si>
    <t>Loss / (gain) on the sale of assets</t>
  </si>
  <si>
    <t>Total adjustment for investing or financing activities</t>
  </si>
  <si>
    <t>Cash flow from investing activities</t>
  </si>
  <si>
    <t>Interest element of finance lease and service concession</t>
  </si>
  <si>
    <t>(Decrease) / increase in cash and cash equivalents in the year</t>
  </si>
  <si>
    <t>Check</t>
  </si>
  <si>
    <t>*Please enter explanations for any significant variances in column K</t>
  </si>
  <si>
    <t>Pension Assumptions</t>
  </si>
  <si>
    <t>USS</t>
  </si>
  <si>
    <t>Other pension schemes</t>
  </si>
  <si>
    <t>Employer Contributions</t>
  </si>
  <si>
    <t>Please provide further details on pensions worksheet</t>
  </si>
  <si>
    <t>Total</t>
  </si>
  <si>
    <t>STSS</t>
  </si>
  <si>
    <t xml:space="preserve">Details of Methodology and Valuation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</si>
</sst>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3" formatCode="_-* #,##0.00_-;\-* #,##0.00_-;_-* &quot;-&quot;??_-;_-@_-"/>
    <numFmt numFmtId="164" formatCode="0.0%"/>
    <numFmt numFmtId="165" formatCode="General_)"/>
    <numFmt numFmtId="166" formatCode="0.0"/>
    <numFmt numFmtId="167" formatCode="#,##0;\(#,##0\)"/>
  </numFmts>
  <fonts count="36"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sz val="12"/>
      <name val="Arial"/>
      <family val="2"/>
    </font>
    <font>
      <b/>
      <i/>
      <sz val="11"/>
      <name val="Calibri"/>
      <family val="2"/>
    </font>
    <font>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0"/>
      <name val="Arial"/>
      <family val="2"/>
    </font>
    <font>
      <u/>
      <sz val="10"/>
      <color theme="10"/>
      <name val="Arial"/>
      <family val="2"/>
    </font>
    <font>
      <sz val="9"/>
      <name val="Calibri"/>
      <family val="2"/>
      <scheme val="minor"/>
    </font>
    <font>
      <sz val="10"/>
      <name val="Arial"/>
      <family val="2"/>
    </font>
    <font>
      <sz val="10"/>
      <name val="Arial"/>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lightDown">
        <bgColor theme="0" tint="-0.14993743705557422"/>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s>
  <cellStyleXfs count="8">
    <xf numFmtId="0" fontId="0" fillId="0" borderId="0"/>
    <xf numFmtId="165" fontId="4" fillId="0" borderId="0"/>
    <xf numFmtId="0" fontId="26" fillId="0" borderId="0"/>
    <xf numFmtId="43" fontId="26" fillId="0" borderId="0" applyFont="0" applyFill="0" applyBorder="0" applyAlignment="0" applyProtection="0"/>
    <xf numFmtId="9" fontId="26" fillId="0" borderId="0" applyFont="0" applyFill="0" applyBorder="0" applyAlignment="0" applyProtection="0"/>
    <xf numFmtId="0" fontId="32" fillId="0" borderId="0" applyNumberFormat="0" applyFill="0" applyBorder="0" applyAlignment="0" applyProtection="0"/>
    <xf numFmtId="9" fontId="34" fillId="0" borderId="0" applyFont="0" applyFill="0" applyBorder="0" applyAlignment="0" applyProtection="0"/>
    <xf numFmtId="43" fontId="35" fillId="0" borderId="0" applyFont="0" applyFill="0" applyBorder="0" applyAlignment="0" applyProtection="0"/>
  </cellStyleXfs>
  <cellXfs count="310">
    <xf numFmtId="0" fontId="0" fillId="0" borderId="0" xfId="0"/>
    <xf numFmtId="0" fontId="0" fillId="3" borderId="0" xfId="0" applyFill="1"/>
    <xf numFmtId="0" fontId="1" fillId="3" borderId="0" xfId="0" applyFont="1" applyFill="1" applyAlignment="1" applyProtection="1">
      <alignment vertical="center"/>
    </xf>
    <xf numFmtId="0" fontId="1" fillId="3" borderId="0" xfId="0" applyFont="1" applyFill="1" applyAlignment="1" applyProtection="1">
      <alignment horizontal="center" vertical="center" wrapText="1"/>
    </xf>
    <xf numFmtId="0" fontId="2" fillId="3" borderId="0" xfId="0" applyFont="1" applyFill="1" applyAlignment="1" applyProtection="1">
      <alignment vertical="center"/>
    </xf>
    <xf numFmtId="0" fontId="2" fillId="3" borderId="0" xfId="0" applyFont="1" applyFill="1"/>
    <xf numFmtId="0" fontId="2" fillId="3" borderId="0" xfId="0" applyFont="1" applyFill="1" applyProtection="1"/>
    <xf numFmtId="0" fontId="2" fillId="3" borderId="0" xfId="0" applyFont="1" applyFill="1" applyAlignment="1" applyProtection="1">
      <alignment wrapText="1"/>
    </xf>
    <xf numFmtId="167" fontId="5" fillId="3" borderId="0" xfId="0" applyNumberFormat="1" applyFont="1" applyFill="1" applyBorder="1" applyAlignment="1"/>
    <xf numFmtId="167" fontId="6" fillId="3" borderId="0" xfId="0" applyNumberFormat="1" applyFont="1" applyFill="1" applyBorder="1"/>
    <xf numFmtId="0" fontId="6" fillId="3" borderId="0" xfId="0" quotePrefix="1" applyFont="1" applyFill="1" applyBorder="1" applyAlignment="1">
      <alignment horizontal="center"/>
    </xf>
    <xf numFmtId="0" fontId="0" fillId="3" borderId="0" xfId="0" applyFill="1" applyBorder="1"/>
    <xf numFmtId="0" fontId="0" fillId="3" borderId="0" xfId="0" applyFill="1" applyProtection="1"/>
    <xf numFmtId="0" fontId="0" fillId="3" borderId="7" xfId="0" applyFill="1" applyBorder="1"/>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applyBorder="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applyBorder="1"/>
    <xf numFmtId="0" fontId="13" fillId="3" borderId="0" xfId="0" applyFont="1" applyFill="1" applyAlignment="1">
      <alignment horizontal="left"/>
    </xf>
    <xf numFmtId="0" fontId="14" fillId="3" borderId="0" xfId="0" applyFont="1" applyFill="1" applyAlignment="1" applyProtection="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applyProtection="1"/>
    <xf numFmtId="1" fontId="12" fillId="3" borderId="0" xfId="1" applyNumberFormat="1" applyFont="1" applyFill="1" applyAlignment="1" applyProtection="1">
      <alignment horizontal="left"/>
    </xf>
    <xf numFmtId="166" fontId="12" fillId="3" borderId="0" xfId="1" applyNumberFormat="1" applyFont="1" applyFill="1" applyProtection="1"/>
    <xf numFmtId="1" fontId="12" fillId="3" borderId="0" xfId="1" applyNumberFormat="1" applyFont="1" applyFill="1" applyAlignment="1" applyProtection="1">
      <alignment vertical="center"/>
    </xf>
    <xf numFmtId="1" fontId="11" fillId="3" borderId="0" xfId="1" applyNumberFormat="1" applyFont="1" applyFill="1" applyAlignment="1" applyProtection="1">
      <alignment vertical="center"/>
    </xf>
    <xf numFmtId="1" fontId="16" fillId="3" borderId="0" xfId="1" applyNumberFormat="1" applyFont="1" applyFill="1" applyAlignment="1" applyProtection="1">
      <alignment vertical="center"/>
    </xf>
    <xf numFmtId="1" fontId="12" fillId="3" borderId="0" xfId="1" applyNumberFormat="1" applyFont="1" applyFill="1" applyAlignment="1" applyProtection="1">
      <alignment horizontal="left" vertical="center"/>
    </xf>
    <xf numFmtId="1" fontId="16" fillId="3" borderId="0" xfId="1" applyNumberFormat="1" applyFont="1" applyFill="1" applyAlignment="1" applyProtection="1">
      <alignment horizontal="left" vertical="center"/>
    </xf>
    <xf numFmtId="1" fontId="11" fillId="3" borderId="0" xfId="1" applyNumberFormat="1" applyFont="1" applyFill="1" applyAlignment="1" applyProtection="1">
      <alignment horizontal="left" vertical="center"/>
    </xf>
    <xf numFmtId="165" fontId="11" fillId="3" borderId="0" xfId="1" applyFont="1" applyFill="1" applyAlignment="1" applyProtection="1">
      <alignment vertical="center"/>
    </xf>
    <xf numFmtId="1" fontId="15" fillId="3" borderId="0" xfId="1" applyNumberFormat="1" applyFont="1" applyFill="1" applyAlignment="1" applyProtection="1">
      <alignment horizontal="left" vertical="center"/>
    </xf>
    <xf numFmtId="165" fontId="15" fillId="3" borderId="0" xfId="1" applyFont="1" applyFill="1" applyAlignment="1" applyProtection="1">
      <alignment vertical="center"/>
    </xf>
    <xf numFmtId="0" fontId="8" fillId="3" borderId="0" xfId="0" applyFont="1" applyFill="1" applyProtection="1"/>
    <xf numFmtId="0" fontId="7" fillId="3" borderId="0" xfId="0" applyFont="1" applyFill="1" applyProtection="1"/>
    <xf numFmtId="0" fontId="10" fillId="3" borderId="0" xfId="0" applyFont="1" applyFill="1" applyAlignment="1" applyProtection="1">
      <alignment horizontal="left" vertical="center"/>
    </xf>
    <xf numFmtId="0" fontId="9" fillId="3" borderId="0" xfId="0" applyFont="1" applyFill="1"/>
    <xf numFmtId="0" fontId="9" fillId="3" borderId="0" xfId="0" applyFont="1" applyFill="1" applyAlignment="1" applyProtection="1">
      <alignment vertical="center"/>
    </xf>
    <xf numFmtId="0" fontId="9" fillId="3" borderId="0" xfId="0" applyFont="1" applyFill="1" applyAlignment="1" applyProtection="1">
      <alignment vertical="center" wrapText="1"/>
    </xf>
    <xf numFmtId="0" fontId="10" fillId="3" borderId="0" xfId="0" applyFont="1" applyFill="1" applyAlignment="1" applyProtection="1">
      <alignment vertical="center"/>
    </xf>
    <xf numFmtId="0" fontId="17" fillId="3" borderId="0" xfId="0" applyFont="1" applyFill="1"/>
    <xf numFmtId="0" fontId="10" fillId="3" borderId="0" xfId="0" applyFont="1" applyFill="1" applyProtection="1"/>
    <xf numFmtId="0" fontId="10" fillId="3" borderId="0" xfId="0" applyFont="1" applyFill="1" applyAlignment="1" applyProtection="1">
      <alignment horizontal="center" vertical="center" wrapText="1"/>
    </xf>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6" fontId="10" fillId="3" borderId="0" xfId="0" applyNumberFormat="1" applyFont="1" applyFill="1" applyAlignment="1">
      <alignment horizontal="center"/>
    </xf>
    <xf numFmtId="164" fontId="9" fillId="3" borderId="0" xfId="0" applyNumberFormat="1" applyFont="1" applyFill="1"/>
    <xf numFmtId="0" fontId="7" fillId="3" borderId="0" xfId="0" applyFont="1" applyFill="1"/>
    <xf numFmtId="0" fontId="10" fillId="3" borderId="0" xfId="0" applyFont="1" applyFill="1"/>
    <xf numFmtId="0" fontId="18" fillId="3" borderId="0" xfId="0" applyFont="1" applyFill="1"/>
    <xf numFmtId="0" fontId="19" fillId="3" borderId="0" xfId="0" applyFont="1" applyFill="1"/>
    <xf numFmtId="0" fontId="20"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20" fillId="3" borderId="10" xfId="0" applyFont="1" applyFill="1" applyBorder="1" applyAlignment="1">
      <alignment vertical="center"/>
    </xf>
    <xf numFmtId="0" fontId="19" fillId="3" borderId="11" xfId="0" applyFont="1" applyFill="1" applyBorder="1" applyAlignment="1">
      <alignment vertical="center"/>
    </xf>
    <xf numFmtId="0" fontId="20" fillId="3" borderId="8" xfId="0" applyFont="1" applyFill="1" applyBorder="1" applyAlignment="1">
      <alignment vertical="center"/>
    </xf>
    <xf numFmtId="0" fontId="8" fillId="3" borderId="0" xfId="0" applyFont="1" applyFill="1" applyAlignment="1" applyProtection="1">
      <alignment horizontal="left"/>
    </xf>
    <xf numFmtId="0" fontId="7" fillId="3" borderId="0" xfId="0" applyFont="1" applyFill="1" applyAlignment="1" applyProtection="1">
      <alignment wrapText="1"/>
    </xf>
    <xf numFmtId="0" fontId="8" fillId="3" borderId="0" xfId="0" applyFont="1" applyFill="1" applyAlignment="1" applyProtection="1">
      <alignment horizontal="center" vertical="center" wrapText="1"/>
    </xf>
    <xf numFmtId="0" fontId="8" fillId="3" borderId="0" xfId="0" applyFont="1" applyFill="1" applyAlignment="1" applyProtection="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pplyProtection="1">
      <alignment vertical="center"/>
    </xf>
    <xf numFmtId="164" fontId="7" fillId="3" borderId="0" xfId="0" applyNumberFormat="1" applyFont="1" applyFill="1" applyBorder="1"/>
    <xf numFmtId="0" fontId="8" fillId="3" borderId="0" xfId="0" applyFont="1" applyFill="1" applyAlignment="1" applyProtection="1">
      <alignment vertical="center"/>
    </xf>
    <xf numFmtId="0" fontId="8" fillId="3" borderId="0" xfId="0" applyFont="1" applyFill="1"/>
    <xf numFmtId="0" fontId="8" fillId="3" borderId="0" xfId="0" applyFont="1" applyFill="1" applyAlignment="1" applyProtection="1">
      <alignment vertical="center" wrapText="1"/>
    </xf>
    <xf numFmtId="0" fontId="7" fillId="3" borderId="0" xfId="0" applyFont="1" applyFill="1" applyAlignment="1" applyProtection="1">
      <alignment vertical="center" wrapText="1"/>
    </xf>
    <xf numFmtId="0" fontId="10" fillId="3" borderId="0" xfId="0" applyFont="1" applyFill="1" applyAlignment="1">
      <alignment horizontal="left"/>
    </xf>
    <xf numFmtId="0" fontId="9" fillId="3" borderId="0" xfId="0" applyFont="1" applyFill="1" applyBorder="1"/>
    <xf numFmtId="9" fontId="9" fillId="3" borderId="0" xfId="0" applyNumberFormat="1" applyFont="1" applyFill="1" applyBorder="1"/>
    <xf numFmtId="0" fontId="10" fillId="3" borderId="0" xfId="0" applyFont="1" applyFill="1" applyAlignment="1" applyProtection="1">
      <alignment vertical="center" wrapText="1"/>
    </xf>
    <xf numFmtId="0" fontId="9" fillId="3" borderId="0" xfId="0" applyFont="1" applyFill="1" applyAlignment="1" applyProtection="1">
      <alignment horizontal="left" vertical="center"/>
    </xf>
    <xf numFmtId="9" fontId="10" fillId="3" borderId="0" xfId="0" applyNumberFormat="1" applyFont="1" applyFill="1" applyBorder="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pplyProtection="1">
      <alignment horizontal="center"/>
    </xf>
    <xf numFmtId="6" fontId="8" fillId="3" borderId="0" xfId="0" applyNumberFormat="1" applyFont="1" applyFill="1" applyAlignment="1" applyProtection="1">
      <alignment horizontal="center"/>
    </xf>
    <xf numFmtId="164" fontId="7" fillId="3" borderId="0" xfId="0" applyNumberFormat="1" applyFont="1" applyFill="1" applyBorder="1" applyProtection="1"/>
    <xf numFmtId="0" fontId="7" fillId="3" borderId="0" xfId="0" applyFont="1" applyFill="1" applyBorder="1" applyProtection="1"/>
    <xf numFmtId="0" fontId="8" fillId="3" borderId="0" xfId="0" applyFont="1" applyFill="1" applyBorder="1" applyProtection="1"/>
    <xf numFmtId="0" fontId="23" fillId="3" borderId="0" xfId="0" applyFont="1" applyFill="1" applyAlignment="1" applyProtection="1">
      <alignment horizontal="center" vertical="center" wrapText="1"/>
    </xf>
    <xf numFmtId="0" fontId="23" fillId="3" borderId="0" xfId="0" applyFont="1" applyFill="1" applyAlignment="1">
      <alignment horizontal="center" vertical="center" wrapText="1"/>
    </xf>
    <xf numFmtId="0" fontId="24" fillId="3" borderId="0" xfId="0" applyFont="1" applyFill="1"/>
    <xf numFmtId="6" fontId="23" fillId="3" borderId="0" xfId="0" quotePrefix="1" applyNumberFormat="1" applyFont="1" applyFill="1" applyAlignment="1">
      <alignment horizontal="center"/>
    </xf>
    <xf numFmtId="6" fontId="23" fillId="3" borderId="0" xfId="0" applyNumberFormat="1" applyFont="1" applyFill="1" applyAlignment="1">
      <alignment horizontal="center"/>
    </xf>
    <xf numFmtId="164" fontId="24" fillId="3" borderId="0" xfId="0" applyNumberFormat="1" applyFont="1" applyFill="1"/>
    <xf numFmtId="0" fontId="25" fillId="3" borderId="0" xfId="0" applyFont="1" applyFill="1"/>
    <xf numFmtId="3" fontId="9" fillId="3" borderId="2" xfId="0" applyNumberFormat="1" applyFont="1" applyFill="1" applyBorder="1" applyAlignment="1">
      <alignment horizontal="center" vertical="center"/>
    </xf>
    <xf numFmtId="3" fontId="9" fillId="3" borderId="7"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1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2" fontId="9" fillId="3" borderId="7" xfId="0" applyNumberFormat="1" applyFont="1" applyFill="1" applyBorder="1" applyAlignment="1">
      <alignment horizontal="center" vertical="center"/>
    </xf>
    <xf numFmtId="164" fontId="9" fillId="6" borderId="7" xfId="0" applyNumberFormat="1" applyFont="1" applyFill="1" applyBorder="1" applyAlignment="1">
      <alignment horizontal="center" vertical="center"/>
    </xf>
    <xf numFmtId="164" fontId="9" fillId="6"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6" fontId="23"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27" fillId="3" borderId="0" xfId="0" applyFont="1" applyFill="1" applyProtection="1"/>
    <xf numFmtId="0" fontId="28" fillId="3" borderId="0" xfId="0" applyFont="1" applyFill="1" applyProtection="1"/>
    <xf numFmtId="0" fontId="29" fillId="3" borderId="0" xfId="0" applyFont="1" applyFill="1"/>
    <xf numFmtId="0" fontId="30" fillId="3" borderId="0" xfId="0" applyFont="1" applyFill="1" applyProtection="1"/>
    <xf numFmtId="0" fontId="30" fillId="4" borderId="1" xfId="0" applyFont="1" applyFill="1" applyBorder="1" applyProtection="1">
      <protection locked="0"/>
    </xf>
    <xf numFmtId="0" fontId="30" fillId="3" borderId="0" xfId="0" applyFont="1" applyFill="1"/>
    <xf numFmtId="0" fontId="27" fillId="2" borderId="1" xfId="0" applyFont="1" applyFill="1" applyBorder="1" applyAlignment="1" applyProtection="1">
      <alignment vertical="top"/>
    </xf>
    <xf numFmtId="0" fontId="28" fillId="3" borderId="0" xfId="0" applyFont="1" applyFill="1" applyBorder="1" applyAlignment="1" applyProtection="1">
      <alignment horizontal="center" vertical="center" wrapText="1"/>
    </xf>
    <xf numFmtId="0" fontId="31" fillId="3" borderId="0" xfId="0" applyFont="1" applyFill="1"/>
    <xf numFmtId="0" fontId="20" fillId="2" borderId="3" xfId="0" applyFont="1" applyFill="1" applyBorder="1" applyAlignment="1" applyProtection="1">
      <alignment horizontal="left" vertical="center" wrapText="1"/>
    </xf>
    <xf numFmtId="0" fontId="12" fillId="3" borderId="3" xfId="0" applyFont="1" applyFill="1" applyBorder="1" applyAlignment="1" applyProtection="1">
      <alignment horizontal="center" vertical="center" wrapText="1"/>
    </xf>
    <xf numFmtId="0" fontId="12" fillId="3" borderId="3" xfId="0" applyFont="1" applyFill="1" applyBorder="1" applyAlignment="1">
      <alignment horizontal="center" vertical="center" wrapText="1"/>
    </xf>
    <xf numFmtId="0" fontId="11" fillId="3" borderId="4" xfId="0" quotePrefix="1" applyFont="1" applyFill="1" applyBorder="1" applyAlignment="1">
      <alignment horizontal="center"/>
    </xf>
    <xf numFmtId="0" fontId="12" fillId="3" borderId="0" xfId="0" applyFont="1" applyFill="1" applyAlignment="1">
      <alignment horizontal="left"/>
    </xf>
    <xf numFmtId="9" fontId="9" fillId="3" borderId="0" xfId="0" applyNumberFormat="1" applyFont="1" applyFill="1" applyBorder="1" applyAlignment="1">
      <alignment horizontal="center" vertical="center"/>
    </xf>
    <xf numFmtId="167" fontId="7" fillId="3" borderId="0" xfId="0" applyNumberFormat="1" applyFont="1" applyFill="1" applyAlignment="1">
      <alignment horizontal="right" vertical="center"/>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pplyProtection="1">
      <alignment horizontal="right" vertical="center"/>
    </xf>
    <xf numFmtId="167" fontId="8" fillId="3" borderId="0" xfId="0" applyNumberFormat="1" applyFont="1" applyFill="1" applyBorder="1" applyAlignment="1" applyProtection="1">
      <alignment horizontal="right" vertical="center"/>
    </xf>
    <xf numFmtId="167" fontId="21" fillId="3" borderId="0" xfId="0" applyNumberFormat="1" applyFont="1" applyFill="1" applyAlignment="1" applyProtection="1">
      <alignment horizontal="right" vertical="center"/>
    </xf>
    <xf numFmtId="167" fontId="22" fillId="3" borderId="0" xfId="0" applyNumberFormat="1" applyFont="1" applyFill="1" applyAlignment="1" applyProtection="1">
      <alignment horizontal="right" vertical="center"/>
    </xf>
    <xf numFmtId="167" fontId="7" fillId="3" borderId="0" xfId="0" applyNumberFormat="1" applyFont="1" applyFill="1" applyAlignment="1" applyProtection="1">
      <alignment horizontal="right" vertical="center"/>
    </xf>
    <xf numFmtId="167" fontId="7" fillId="3" borderId="1" xfId="0" applyNumberFormat="1" applyFont="1" applyFill="1" applyBorder="1" applyAlignment="1" applyProtection="1">
      <alignment horizontal="right" vertical="center"/>
    </xf>
    <xf numFmtId="167" fontId="7" fillId="3" borderId="0" xfId="0" applyNumberFormat="1" applyFont="1" applyFill="1" applyAlignment="1" applyProtection="1">
      <alignment horizontal="right" vertical="center"/>
      <protection locked="0"/>
    </xf>
    <xf numFmtId="167" fontId="8" fillId="3" borderId="0" xfId="0" applyNumberFormat="1" applyFont="1" applyFill="1" applyAlignment="1" applyProtection="1">
      <alignment horizontal="right" vertical="center"/>
    </xf>
    <xf numFmtId="0" fontId="7" fillId="3" borderId="0" xfId="0" applyFont="1" applyFill="1" applyAlignment="1">
      <alignment horizontal="right" vertical="center"/>
    </xf>
    <xf numFmtId="167" fontId="8" fillId="3" borderId="0" xfId="0" applyNumberFormat="1" applyFont="1" applyFill="1" applyAlignment="1" applyProtection="1">
      <alignment horizontal="right" vertical="center" wrapText="1"/>
    </xf>
    <xf numFmtId="167" fontId="7" fillId="3" borderId="0" xfId="0" applyNumberFormat="1" applyFont="1" applyFill="1" applyAlignment="1" applyProtection="1">
      <alignment horizontal="right" vertical="center" wrapText="1"/>
      <protection locked="0"/>
    </xf>
    <xf numFmtId="167" fontId="7" fillId="4" borderId="1" xfId="0" applyNumberFormat="1" applyFont="1" applyFill="1" applyBorder="1" applyAlignment="1" applyProtection="1">
      <alignment horizontal="right" vertical="center" wrapText="1"/>
      <protection locked="0"/>
    </xf>
    <xf numFmtId="167" fontId="7" fillId="3" borderId="0" xfId="0" applyNumberFormat="1" applyFont="1" applyFill="1" applyAlignment="1" applyProtection="1">
      <alignment horizontal="right" vertical="center" wrapText="1"/>
    </xf>
    <xf numFmtId="167" fontId="7" fillId="3" borderId="2" xfId="0" applyNumberFormat="1" applyFont="1" applyFill="1" applyBorder="1" applyAlignment="1" applyProtection="1">
      <alignment horizontal="right" vertical="center"/>
    </xf>
    <xf numFmtId="167" fontId="9" fillId="3" borderId="2"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3" borderId="0" xfId="0" applyNumberFormat="1" applyFont="1" applyFill="1" applyAlignment="1" applyProtection="1">
      <alignment horizontal="right" vertical="center"/>
      <protection locked="0"/>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3" borderId="2" xfId="0" applyNumberFormat="1" applyFont="1" applyFill="1" applyBorder="1" applyAlignment="1">
      <alignment horizontal="right" vertical="center"/>
    </xf>
    <xf numFmtId="167" fontId="9" fillId="0" borderId="1" xfId="0" applyNumberFormat="1" applyFont="1" applyFill="1" applyBorder="1" applyAlignment="1">
      <alignment horizontal="right" vertical="center"/>
    </xf>
    <xf numFmtId="167" fontId="10" fillId="3" borderId="0" xfId="0" applyNumberFormat="1" applyFont="1" applyFill="1" applyAlignment="1" applyProtection="1">
      <alignment horizontal="right" vertical="center"/>
      <protection locked="0"/>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pplyProtection="1">
      <alignment horizontal="right"/>
    </xf>
    <xf numFmtId="0" fontId="0" fillId="3" borderId="0" xfId="0" applyFill="1" applyAlignment="1" applyProtection="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pplyProtection="1">
      <alignment vertical="top"/>
    </xf>
    <xf numFmtId="167" fontId="7" fillId="3" borderId="0" xfId="0" applyNumberFormat="1" applyFont="1" applyFill="1" applyBorder="1" applyAlignment="1">
      <alignment horizontal="right" vertical="center"/>
    </xf>
    <xf numFmtId="167" fontId="8" fillId="3" borderId="0" xfId="0" applyNumberFormat="1" applyFont="1" applyFill="1" applyBorder="1" applyAlignment="1">
      <alignment horizontal="right" vertical="center"/>
    </xf>
    <xf numFmtId="167" fontId="8" fillId="3" borderId="0" xfId="0" applyNumberFormat="1" applyFont="1" applyFill="1" applyAlignment="1">
      <alignment horizontal="right" vertical="center"/>
    </xf>
    <xf numFmtId="167" fontId="7" fillId="3" borderId="0" xfId="0" applyNumberFormat="1" applyFont="1" applyFill="1" applyBorder="1" applyAlignment="1" applyProtection="1">
      <alignment horizontal="right" vertical="center"/>
    </xf>
    <xf numFmtId="167"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vertical="center"/>
    </xf>
    <xf numFmtId="167" fontId="8" fillId="7" borderId="0" xfId="0" applyNumberFormat="1" applyFont="1" applyFill="1" applyBorder="1" applyAlignment="1" applyProtection="1">
      <alignment horizontal="right" vertical="center"/>
      <protection locked="0"/>
    </xf>
    <xf numFmtId="167" fontId="8" fillId="7" borderId="0" xfId="0" applyNumberFormat="1" applyFont="1" applyFill="1" applyBorder="1" applyAlignment="1" applyProtection="1">
      <alignment horizontal="right" vertical="center" wrapText="1"/>
      <protection locked="0"/>
    </xf>
    <xf numFmtId="167" fontId="7" fillId="7" borderId="16" xfId="0" applyNumberFormat="1" applyFont="1" applyFill="1" applyBorder="1" applyAlignment="1" applyProtection="1">
      <alignment horizontal="right" vertical="center" wrapText="1"/>
      <protection locked="0"/>
    </xf>
    <xf numFmtId="167" fontId="7" fillId="7" borderId="0" xfId="0" applyNumberFormat="1" applyFont="1" applyFill="1" applyBorder="1" applyAlignment="1" applyProtection="1">
      <alignment horizontal="right" vertical="center" wrapText="1"/>
      <protection locked="0"/>
    </xf>
    <xf numFmtId="167" fontId="7" fillId="7" borderId="16" xfId="0" applyNumberFormat="1" applyFont="1" applyFill="1" applyBorder="1" applyAlignment="1" applyProtection="1">
      <alignment horizontal="right" vertical="center"/>
      <protection locked="0"/>
    </xf>
    <xf numFmtId="167" fontId="7" fillId="7" borderId="0" xfId="0" applyNumberFormat="1" applyFont="1" applyFill="1" applyBorder="1" applyAlignment="1" applyProtection="1">
      <alignment horizontal="right" vertical="center"/>
      <protection locked="0"/>
    </xf>
    <xf numFmtId="0" fontId="13" fillId="3" borderId="0" xfId="0" applyFont="1" applyFill="1"/>
    <xf numFmtId="167" fontId="7" fillId="7" borderId="7" xfId="0" applyNumberFormat="1" applyFont="1" applyFill="1" applyBorder="1" applyAlignment="1" applyProtection="1">
      <alignment horizontal="right" vertical="center" wrapText="1"/>
      <protection locked="0"/>
    </xf>
    <xf numFmtId="167" fontId="9" fillId="7" borderId="0" xfId="0" applyNumberFormat="1" applyFont="1" applyFill="1" applyBorder="1" applyAlignment="1" applyProtection="1">
      <alignment horizontal="right" vertical="center"/>
      <protection locked="0"/>
    </xf>
    <xf numFmtId="167" fontId="10" fillId="7"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applyFill="1" applyBorder="1" applyProtection="1"/>
    <xf numFmtId="0" fontId="7" fillId="7" borderId="0" xfId="0" applyFont="1" applyFill="1" applyBorder="1" applyProtection="1"/>
    <xf numFmtId="164" fontId="7" fillId="7" borderId="0" xfId="0" applyNumberFormat="1" applyFont="1" applyFill="1" applyBorder="1" applyProtection="1"/>
    <xf numFmtId="167" fontId="7" fillId="3" borderId="0" xfId="0" applyNumberFormat="1" applyFont="1" applyFill="1" applyBorder="1" applyAlignment="1" applyProtection="1">
      <alignment horizontal="right" vertical="center"/>
      <protection locked="0"/>
    </xf>
    <xf numFmtId="167" fontId="8" fillId="3" borderId="6" xfId="0" applyNumberFormat="1" applyFont="1" applyFill="1" applyBorder="1" applyAlignment="1" applyProtection="1">
      <alignment horizontal="right" vertical="center"/>
    </xf>
    <xf numFmtId="167" fontId="9" fillId="3" borderId="4" xfId="0" applyNumberFormat="1" applyFont="1" applyFill="1" applyBorder="1"/>
    <xf numFmtId="164" fontId="9" fillId="6" borderId="12" xfId="0" applyNumberFormat="1" applyFont="1" applyFill="1" applyBorder="1" applyAlignment="1">
      <alignment horizontal="center" vertical="center"/>
    </xf>
    <xf numFmtId="164" fontId="9" fillId="6" borderId="4" xfId="0" applyNumberFormat="1" applyFont="1" applyFill="1" applyBorder="1" applyAlignment="1">
      <alignment horizontal="center" vertical="center"/>
    </xf>
    <xf numFmtId="0" fontId="26" fillId="3" borderId="0" xfId="0" applyFont="1" applyFill="1" applyProtection="1"/>
    <xf numFmtId="167" fontId="9" fillId="3" borderId="0" xfId="0" applyNumberFormat="1" applyFont="1" applyFill="1" applyBorder="1" applyAlignment="1">
      <alignment horizontal="right" vertical="center"/>
    </xf>
    <xf numFmtId="0" fontId="9" fillId="3" borderId="18" xfId="0" applyFont="1" applyFill="1" applyBorder="1" applyAlignment="1" applyProtection="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21" xfId="0" applyFont="1" applyFill="1" applyBorder="1"/>
    <xf numFmtId="0" fontId="10" fillId="3" borderId="20" xfId="0" applyFont="1" applyFill="1" applyBorder="1" applyAlignment="1" applyProtection="1">
      <alignment vertical="center"/>
    </xf>
    <xf numFmtId="0" fontId="9" fillId="3" borderId="22" xfId="0" applyFont="1" applyFill="1" applyBorder="1" applyAlignment="1" applyProtection="1">
      <alignment vertical="center"/>
    </xf>
    <xf numFmtId="0" fontId="9" fillId="3" borderId="23" xfId="0" applyFont="1" applyFill="1" applyBorder="1" applyAlignment="1" applyProtection="1">
      <alignment vertical="center"/>
    </xf>
    <xf numFmtId="167" fontId="9" fillId="3" borderId="23" xfId="0" applyNumberFormat="1" applyFont="1" applyFill="1" applyBorder="1" applyAlignment="1" applyProtection="1">
      <alignment horizontal="right" vertical="center"/>
      <protection locked="0"/>
    </xf>
    <xf numFmtId="167" fontId="9" fillId="3" borderId="23" xfId="0" applyNumberFormat="1" applyFont="1" applyFill="1" applyBorder="1" applyAlignment="1">
      <alignment horizontal="right" vertical="center"/>
    </xf>
    <xf numFmtId="167" fontId="9" fillId="7"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pplyProtection="1">
      <alignment vertical="center"/>
    </xf>
    <xf numFmtId="167" fontId="9" fillId="8" borderId="1" xfId="0"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center"/>
      <protection locked="0"/>
    </xf>
    <xf numFmtId="167" fontId="8" fillId="7" borderId="5" xfId="0" applyNumberFormat="1" applyFont="1" applyFill="1" applyBorder="1" applyAlignment="1" applyProtection="1">
      <alignment horizontal="right" vertical="center"/>
    </xf>
    <xf numFmtId="3" fontId="11" fillId="8" borderId="1" xfId="0" applyNumberFormat="1" applyFont="1" applyFill="1" applyBorder="1" applyAlignment="1" applyProtection="1">
      <alignment horizontal="right" vertical="center"/>
      <protection locked="0"/>
    </xf>
    <xf numFmtId="9" fontId="9" fillId="0" borderId="4" xfId="0" applyNumberFormat="1" applyFont="1" applyBorder="1" applyAlignment="1">
      <alignment horizontal="center" vertical="center"/>
    </xf>
    <xf numFmtId="0" fontId="32" fillId="4" borderId="1" xfId="5" applyFill="1" applyBorder="1" applyProtection="1">
      <protection locked="0"/>
    </xf>
    <xf numFmtId="0" fontId="26" fillId="3" borderId="3" xfId="0" applyFont="1" applyFill="1" applyBorder="1" applyAlignment="1" applyProtection="1">
      <alignment horizontal="left" vertical="center" wrapText="1"/>
      <protection locked="0"/>
    </xf>
    <xf numFmtId="0" fontId="26" fillId="3" borderId="0" xfId="0" applyFont="1" applyFill="1"/>
    <xf numFmtId="0" fontId="14" fillId="2" borderId="3" xfId="0" applyFont="1" applyFill="1" applyBorder="1" applyAlignment="1">
      <alignment horizontal="center"/>
    </xf>
    <xf numFmtId="0" fontId="26" fillId="5" borderId="3" xfId="0" applyFont="1" applyFill="1" applyBorder="1" applyAlignment="1" applyProtection="1">
      <alignment horizontal="center" vertical="center"/>
    </xf>
    <xf numFmtId="164" fontId="26" fillId="4" borderId="3" xfId="0"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xf>
    <xf numFmtId="164" fontId="26" fillId="4" borderId="1" xfId="0" applyNumberFormat="1" applyFont="1" applyFill="1" applyBorder="1" applyAlignment="1" applyProtection="1">
      <alignment horizontal="center" vertical="center"/>
      <protection locked="0"/>
    </xf>
    <xf numFmtId="0" fontId="26" fillId="2" borderId="3" xfId="0" applyFont="1" applyFill="1" applyBorder="1" applyProtection="1"/>
    <xf numFmtId="3" fontId="26" fillId="4" borderId="1" xfId="0" applyNumberFormat="1" applyFont="1" applyFill="1" applyBorder="1" applyAlignment="1" applyProtection="1">
      <alignment horizontal="center" vertical="center"/>
      <protection locked="0"/>
    </xf>
    <xf numFmtId="164" fontId="0" fillId="3" borderId="7" xfId="0" applyNumberFormat="1" applyFill="1" applyBorder="1"/>
    <xf numFmtId="164" fontId="7" fillId="3" borderId="0" xfId="6" applyNumberFormat="1" applyFont="1" applyFill="1" applyBorder="1" applyProtection="1"/>
    <xf numFmtId="0" fontId="14" fillId="2" borderId="2" xfId="0" applyFont="1" applyFill="1" applyBorder="1" applyAlignment="1">
      <alignment horizontal="center" vertical="top"/>
    </xf>
    <xf numFmtId="0" fontId="26" fillId="3" borderId="1" xfId="0" applyFont="1" applyFill="1" applyBorder="1" applyAlignment="1" applyProtection="1">
      <alignment horizontal="left" vertical="center" wrapText="1"/>
      <protection locked="0"/>
    </xf>
    <xf numFmtId="0" fontId="10" fillId="3" borderId="0" xfId="0" applyFont="1" applyFill="1" applyAlignment="1" applyProtection="1">
      <alignment horizontal="center" vertical="center" wrapText="1"/>
    </xf>
    <xf numFmtId="0" fontId="9" fillId="3" borderId="12" xfId="0" applyFont="1" applyFill="1" applyBorder="1" applyAlignment="1">
      <alignment wrapText="1"/>
    </xf>
    <xf numFmtId="9" fontId="9" fillId="3" borderId="12" xfId="0" applyNumberFormat="1" applyFont="1" applyFill="1" applyBorder="1" applyAlignment="1">
      <alignment horizontal="center" vertical="center"/>
    </xf>
    <xf numFmtId="9" fontId="9" fillId="3" borderId="14" xfId="0" applyNumberFormat="1" applyFont="1" applyFill="1" applyBorder="1" applyAlignment="1">
      <alignment horizontal="center" vertical="center"/>
    </xf>
    <xf numFmtId="0" fontId="7" fillId="3" borderId="0" xfId="0" applyFont="1" applyFill="1" applyAlignment="1" applyProtection="1">
      <alignment horizontal="center"/>
      <protection locked="0"/>
    </xf>
    <xf numFmtId="6" fontId="10" fillId="3" borderId="0" xfId="0" applyNumberFormat="1" applyFont="1" applyFill="1" applyAlignment="1" applyProtection="1">
      <alignment horizontal="center"/>
      <protection locked="0"/>
    </xf>
    <xf numFmtId="6" fontId="8" fillId="3" borderId="0" xfId="0" applyNumberFormat="1" applyFont="1" applyFill="1" applyAlignment="1" applyProtection="1">
      <alignment horizontal="center"/>
      <protection locked="0"/>
    </xf>
    <xf numFmtId="167" fontId="7" fillId="0" borderId="1" xfId="0" applyNumberFormat="1" applyFont="1" applyFill="1" applyBorder="1" applyAlignment="1" applyProtection="1">
      <alignment horizontal="right" vertical="center"/>
    </xf>
    <xf numFmtId="167" fontId="8" fillId="7" borderId="0" xfId="0" applyNumberFormat="1" applyFont="1" applyFill="1" applyBorder="1" applyAlignment="1" applyProtection="1">
      <alignment horizontal="right" vertical="center" wrapText="1"/>
    </xf>
    <xf numFmtId="167" fontId="8" fillId="7" borderId="0" xfId="0" applyNumberFormat="1" applyFont="1" applyFill="1" applyBorder="1" applyAlignment="1" applyProtection="1">
      <alignment horizontal="right" vertical="center"/>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3" borderId="0" xfId="0" applyNumberFormat="1" applyFont="1" applyFill="1" applyBorder="1" applyAlignment="1" applyProtection="1">
      <alignment horizontal="right" vertical="center"/>
    </xf>
    <xf numFmtId="167" fontId="9" fillId="7" borderId="0" xfId="0" applyNumberFormat="1" applyFont="1" applyFill="1" applyBorder="1" applyAlignment="1" applyProtection="1">
      <alignment horizontal="right" vertical="center"/>
    </xf>
    <xf numFmtId="167" fontId="9" fillId="0" borderId="1" xfId="0" applyNumberFormat="1" applyFont="1" applyFill="1" applyBorder="1" applyAlignment="1" applyProtection="1">
      <alignment horizontal="right" vertical="center"/>
    </xf>
    <xf numFmtId="0" fontId="8" fillId="3" borderId="0" xfId="0" applyFont="1" applyFill="1" applyAlignment="1" applyProtection="1">
      <alignment horizontal="center" vertical="center" wrapText="1"/>
    </xf>
    <xf numFmtId="6" fontId="10" fillId="3" borderId="0" xfId="0" applyNumberFormat="1" applyFont="1" applyFill="1" applyAlignment="1" applyProtection="1">
      <alignment horizontal="center"/>
      <protection locked="0"/>
    </xf>
    <xf numFmtId="6" fontId="33" fillId="3" borderId="0" xfId="0" applyNumberFormat="1" applyFont="1" applyFill="1" applyAlignment="1" applyProtection="1">
      <alignment horizontal="left" vertical="top" wrapText="1"/>
      <protection locked="0"/>
    </xf>
    <xf numFmtId="6" fontId="8" fillId="3" borderId="0" xfId="0" applyNumberFormat="1" applyFont="1" applyFill="1" applyAlignment="1" applyProtection="1">
      <alignment horizontal="center"/>
      <protection locked="0"/>
    </xf>
    <xf numFmtId="0" fontId="8" fillId="3" borderId="0" xfId="0" applyFont="1" applyFill="1" applyAlignment="1" applyProtection="1">
      <alignment horizontal="center" vertical="center" wrapText="1"/>
    </xf>
    <xf numFmtId="0" fontId="10" fillId="3" borderId="0" xfId="0" applyFont="1" applyFill="1" applyAlignment="1" applyProtection="1">
      <alignment horizontal="center" vertical="center" wrapText="1"/>
    </xf>
    <xf numFmtId="6" fontId="8" fillId="3" borderId="0" xfId="0" applyNumberFormat="1" applyFont="1" applyFill="1" applyAlignment="1" applyProtection="1">
      <alignment horizontal="center"/>
    </xf>
    <xf numFmtId="0" fontId="13" fillId="0" borderId="0" xfId="0" applyFont="1"/>
    <xf numFmtId="0" fontId="14" fillId="0" borderId="0" xfId="0" applyFont="1"/>
    <xf numFmtId="0" fontId="14" fillId="0" borderId="0" xfId="0" applyFont="1" applyAlignment="1">
      <alignment vertical="center"/>
    </xf>
    <xf numFmtId="0" fontId="13" fillId="0" borderId="0" xfId="0" applyFont="1" applyAlignment="1">
      <alignment horizontal="center" wrapText="1"/>
    </xf>
    <xf numFmtId="0" fontId="13" fillId="0" borderId="0" xfId="0" quotePrefix="1" applyFont="1" applyAlignment="1">
      <alignment horizontal="center"/>
    </xf>
    <xf numFmtId="0" fontId="14" fillId="0" borderId="0" xfId="0" applyFont="1" applyAlignment="1">
      <alignment horizontal="right"/>
    </xf>
    <xf numFmtId="0" fontId="14" fillId="0" borderId="1" xfId="0" applyFont="1" applyBorder="1" applyAlignment="1">
      <alignment horizontal="center"/>
    </xf>
    <xf numFmtId="0" fontId="14" fillId="0" borderId="0" xfId="0" applyFont="1" applyAlignment="1" applyProtection="1">
      <alignment horizontal="left"/>
      <protection locked="0"/>
    </xf>
    <xf numFmtId="0" fontId="14" fillId="0" borderId="0" xfId="0" applyFont="1" applyAlignment="1">
      <alignment horizontal="left"/>
    </xf>
    <xf numFmtId="167" fontId="14" fillId="0" borderId="1" xfId="0" applyNumberFormat="1" applyFont="1" applyFill="1" applyBorder="1" applyAlignment="1" applyProtection="1">
      <alignment horizontal="center" vertical="center"/>
    </xf>
    <xf numFmtId="0" fontId="14" fillId="0" borderId="0" xfId="0" applyFont="1" applyAlignment="1" applyProtection="1">
      <alignment horizontal="left" wrapText="1"/>
      <protection locked="0"/>
    </xf>
    <xf numFmtId="167" fontId="14" fillId="0" borderId="5" xfId="0" applyNumberFormat="1" applyFont="1" applyBorder="1" applyAlignment="1">
      <alignment horizontal="center"/>
    </xf>
    <xf numFmtId="0" fontId="14" fillId="0" borderId="0" xfId="0" applyFont="1" applyAlignment="1"/>
    <xf numFmtId="0" fontId="14" fillId="0" borderId="0" xfId="0" applyFont="1" applyAlignment="1">
      <alignment horizontal="center"/>
    </xf>
    <xf numFmtId="167" fontId="13" fillId="0" borderId="5" xfId="0" applyNumberFormat="1" applyFont="1" applyBorder="1" applyAlignment="1">
      <alignment horizontal="center"/>
    </xf>
    <xf numFmtId="0" fontId="14" fillId="0" borderId="15" xfId="0" applyFont="1" applyBorder="1" applyAlignment="1">
      <alignment horizontal="center"/>
    </xf>
    <xf numFmtId="167" fontId="14" fillId="0" borderId="15" xfId="0" applyNumberFormat="1" applyFont="1" applyFill="1" applyBorder="1" applyAlignment="1" applyProtection="1">
      <alignment horizontal="center" vertical="center"/>
    </xf>
    <xf numFmtId="167" fontId="14" fillId="0" borderId="0" xfId="0" applyNumberFormat="1" applyFont="1" applyFill="1" applyBorder="1" applyAlignment="1" applyProtection="1">
      <alignment horizontal="center" vertical="center"/>
    </xf>
    <xf numFmtId="0" fontId="14" fillId="0" borderId="0" xfId="0" applyFont="1" applyFill="1" applyBorder="1"/>
    <xf numFmtId="0" fontId="13" fillId="0" borderId="0" xfId="0" applyFont="1" applyFill="1" applyBorder="1" applyAlignment="1">
      <alignment horizontal="center" wrapText="1"/>
    </xf>
    <xf numFmtId="0" fontId="13" fillId="0" borderId="0" xfId="0" quotePrefix="1" applyFont="1" applyFill="1" applyBorder="1" applyAlignment="1">
      <alignment horizontal="center"/>
    </xf>
    <xf numFmtId="0" fontId="14" fillId="0" borderId="0" xfId="0" applyFont="1" applyFill="1" applyBorder="1" applyAlignment="1">
      <alignment horizontal="center"/>
    </xf>
    <xf numFmtId="167" fontId="14" fillId="0" borderId="0" xfId="0" applyNumberFormat="1" applyFont="1" applyFill="1" applyBorder="1" applyAlignment="1" applyProtection="1">
      <alignment horizontal="center" vertical="center"/>
      <protection locked="0"/>
    </xf>
    <xf numFmtId="167" fontId="14" fillId="0" borderId="0" xfId="0" applyNumberFormat="1" applyFont="1" applyFill="1" applyBorder="1" applyAlignment="1">
      <alignment horizontal="center"/>
    </xf>
    <xf numFmtId="0" fontId="14" fillId="0" borderId="0" xfId="0" applyFont="1" applyFill="1" applyBorder="1" applyAlignment="1"/>
    <xf numFmtId="167" fontId="14" fillId="0" borderId="0" xfId="0" applyNumberFormat="1" applyFont="1" applyFill="1" applyBorder="1" applyAlignment="1" applyProtection="1">
      <alignment horizontal="center"/>
      <protection locked="0"/>
    </xf>
    <xf numFmtId="167" fontId="13" fillId="0" borderId="0" xfId="0" applyNumberFormat="1" applyFont="1" applyFill="1" applyBorder="1" applyAlignment="1">
      <alignment horizontal="center"/>
    </xf>
    <xf numFmtId="167" fontId="14" fillId="0" borderId="0" xfId="0" applyNumberFormat="1" applyFont="1" applyAlignment="1">
      <alignment horizontal="center"/>
    </xf>
    <xf numFmtId="167" fontId="14" fillId="8" borderId="1" xfId="0" applyNumberFormat="1" applyFont="1" applyFill="1" applyBorder="1" applyAlignment="1" applyProtection="1">
      <alignment horizontal="center" vertical="center"/>
      <protection locked="0"/>
    </xf>
    <xf numFmtId="167" fontId="14" fillId="8" borderId="15" xfId="0" applyNumberFormat="1" applyFont="1" applyFill="1" applyBorder="1" applyAlignment="1" applyProtection="1">
      <alignment horizontal="center" vertical="center"/>
      <protection locked="0"/>
    </xf>
    <xf numFmtId="167" fontId="14" fillId="8" borderId="13" xfId="0" applyNumberFormat="1" applyFont="1" applyFill="1" applyBorder="1" applyAlignment="1" applyProtection="1">
      <alignment horizontal="center" vertical="center"/>
      <protection locked="0"/>
    </xf>
    <xf numFmtId="167" fontId="14" fillId="8" borderId="1" xfId="0" applyNumberFormat="1" applyFont="1" applyFill="1" applyBorder="1" applyAlignment="1" applyProtection="1">
      <alignment horizontal="center"/>
      <protection locked="0"/>
    </xf>
    <xf numFmtId="167" fontId="14" fillId="8" borderId="25" xfId="0" applyNumberFormat="1" applyFont="1" applyFill="1" applyBorder="1" applyAlignment="1" applyProtection="1">
      <alignment horizontal="center"/>
      <protection locked="0"/>
    </xf>
    <xf numFmtId="167" fontId="14" fillId="8" borderId="15" xfId="0" applyNumberFormat="1" applyFont="1" applyFill="1" applyBorder="1" applyAlignment="1" applyProtection="1">
      <alignment horizontal="center"/>
      <protection locked="0"/>
    </xf>
    <xf numFmtId="167" fontId="14" fillId="8" borderId="13" xfId="0" applyNumberFormat="1" applyFont="1" applyFill="1" applyBorder="1" applyAlignment="1" applyProtection="1">
      <alignment horizontal="center"/>
      <protection locked="0"/>
    </xf>
    <xf numFmtId="6" fontId="14" fillId="2" borderId="2" xfId="0" quotePrefix="1" applyNumberFormat="1" applyFont="1" applyFill="1" applyBorder="1" applyAlignment="1">
      <alignment horizontal="center" vertical="top"/>
    </xf>
    <xf numFmtId="0" fontId="26" fillId="9" borderId="0" xfId="0" applyFont="1" applyFill="1"/>
    <xf numFmtId="43" fontId="0" fillId="9" borderId="0" xfId="7" applyFont="1" applyFill="1"/>
    <xf numFmtId="0" fontId="30" fillId="2" borderId="11" xfId="0" applyFont="1" applyFill="1" applyBorder="1" applyAlignment="1" applyProtection="1">
      <alignment horizontal="left" vertical="center" wrapText="1"/>
    </xf>
    <xf numFmtId="0" fontId="30" fillId="0" borderId="8" xfId="0" applyFont="1" applyBorder="1" applyAlignment="1">
      <alignment horizontal="left" vertical="center" wrapText="1"/>
    </xf>
    <xf numFmtId="0" fontId="30"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7" fillId="3" borderId="0" xfId="0" applyFont="1" applyFill="1" applyAlignment="1" applyProtection="1">
      <alignment horizontal="center"/>
      <protection locked="0"/>
    </xf>
    <xf numFmtId="0" fontId="7" fillId="3" borderId="0" xfId="0" applyFont="1" applyFill="1" applyAlignment="1" applyProtection="1">
      <alignment horizontal="left"/>
      <protection locked="0"/>
    </xf>
    <xf numFmtId="0" fontId="8" fillId="3" borderId="0" xfId="0" applyFont="1" applyFill="1" applyAlignment="1" applyProtection="1">
      <alignment horizontal="center" vertical="center" wrapText="1"/>
    </xf>
    <xf numFmtId="0" fontId="7"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33" fillId="3" borderId="0" xfId="0" applyNumberFormat="1" applyFont="1" applyFill="1" applyAlignment="1" applyProtection="1">
      <alignment horizontal="left" vertical="top" wrapText="1"/>
      <protection locked="0"/>
    </xf>
    <xf numFmtId="0" fontId="10" fillId="3" borderId="0" xfId="0" applyFont="1" applyFill="1" applyAlignment="1" applyProtection="1">
      <alignment horizontal="center" vertical="center" wrapText="1"/>
    </xf>
    <xf numFmtId="6" fontId="10" fillId="3" borderId="0" xfId="0" applyNumberFormat="1" applyFont="1" applyFill="1" applyAlignment="1">
      <alignment horizontal="center"/>
    </xf>
    <xf numFmtId="6" fontId="8" fillId="3" borderId="0" xfId="0" applyNumberFormat="1" applyFont="1" applyFill="1" applyAlignment="1" applyProtection="1">
      <alignment horizontal="center"/>
    </xf>
    <xf numFmtId="6" fontId="8" fillId="3" borderId="0" xfId="0" applyNumberFormat="1" applyFont="1" applyFill="1" applyAlignment="1" applyProtection="1">
      <alignment horizontal="center"/>
      <protection locked="0"/>
    </xf>
    <xf numFmtId="0" fontId="7" fillId="3" borderId="0" xfId="0" applyFont="1" applyFill="1" applyAlignment="1" applyProtection="1">
      <alignment vertical="top" wrapText="1"/>
    </xf>
    <xf numFmtId="0" fontId="7" fillId="3" borderId="0" xfId="0" applyFont="1" applyFill="1" applyAlignment="1" applyProtection="1">
      <alignment vertical="top"/>
    </xf>
    <xf numFmtId="167" fontId="10" fillId="3" borderId="1" xfId="0" applyNumberFormat="1" applyFont="1" applyFill="1" applyBorder="1" applyAlignment="1">
      <alignment horizontal="center"/>
    </xf>
    <xf numFmtId="167" fontId="8" fillId="3" borderId="1" xfId="0" applyNumberFormat="1" applyFont="1" applyFill="1" applyBorder="1" applyAlignment="1">
      <alignment horizontal="center"/>
    </xf>
    <xf numFmtId="167" fontId="10" fillId="3" borderId="3" xfId="0" applyNumberFormat="1" applyFont="1" applyFill="1" applyBorder="1" applyAlignment="1">
      <alignment horizontal="center"/>
    </xf>
  </cellXfs>
  <cellStyles count="8">
    <cellStyle name="Comma" xfId="7" builtinId="3"/>
    <cellStyle name="Comma 2" xfId="3"/>
    <cellStyle name="Hyperlink" xfId="5" builtinId="8"/>
    <cellStyle name="Normal" xfId="0" builtinId="0"/>
    <cellStyle name="Normal 2" xfId="2"/>
    <cellStyle name="Normal_Final FFR2001 16.5.01" xfId="1"/>
    <cellStyle name="Percent" xfId="6" builtinId="5"/>
    <cellStyle name="Percent 2" xfId="4"/>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400050</xdr:colOff>
      <xdr:row>25</xdr:row>
      <xdr:rowOff>0</xdr:rowOff>
    </xdr:from>
    <xdr:ext cx="76200" cy="200025"/>
    <xdr:sp macro="" textlink="">
      <xdr:nvSpPr>
        <xdr:cNvPr id="2049" name="Text Box 1"/>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workbookViewId="0">
      <selection activeCell="E8" sqref="E8"/>
    </sheetView>
  </sheetViews>
  <sheetFormatPr defaultColWidth="9.140625" defaultRowHeight="16.5" x14ac:dyDescent="0.25"/>
  <cols>
    <col min="1" max="1" width="9.140625" style="115"/>
    <col min="2" max="2" width="15.7109375" style="115" customWidth="1"/>
    <col min="3" max="3" width="58.7109375" style="115" customWidth="1"/>
    <col min="4" max="16384" width="9.140625" style="115"/>
  </cols>
  <sheetData>
    <row r="1" spans="2:13" ht="17.25" x14ac:dyDescent="0.3">
      <c r="B1" s="113" t="s">
        <v>253</v>
      </c>
      <c r="C1" s="114"/>
    </row>
    <row r="2" spans="2:13" ht="17.25" x14ac:dyDescent="0.3">
      <c r="B2" s="116"/>
      <c r="C2" s="114"/>
    </row>
    <row r="3" spans="2:13" ht="17.25" x14ac:dyDescent="0.3">
      <c r="B3" s="116" t="s">
        <v>0</v>
      </c>
      <c r="C3" s="117"/>
    </row>
    <row r="4" spans="2:13" ht="17.25" x14ac:dyDescent="0.3">
      <c r="B4" s="116"/>
      <c r="C4" s="114"/>
    </row>
    <row r="5" spans="2:13" ht="17.25" x14ac:dyDescent="0.3">
      <c r="B5" s="116" t="s">
        <v>1</v>
      </c>
      <c r="C5" s="117"/>
    </row>
    <row r="6" spans="2:13" ht="17.25" x14ac:dyDescent="0.3">
      <c r="B6" s="116"/>
      <c r="C6" s="116"/>
    </row>
    <row r="7" spans="2:13" ht="17.25" x14ac:dyDescent="0.3">
      <c r="B7" s="116" t="s">
        <v>2</v>
      </c>
      <c r="C7" s="117"/>
    </row>
    <row r="8" spans="2:13" ht="17.25" x14ac:dyDescent="0.3">
      <c r="B8" s="116"/>
      <c r="C8" s="116"/>
    </row>
    <row r="9" spans="2:13" ht="17.25" x14ac:dyDescent="0.3">
      <c r="B9" s="116" t="s">
        <v>3</v>
      </c>
      <c r="C9" s="210"/>
    </row>
    <row r="10" spans="2:13" ht="17.25" x14ac:dyDescent="0.3">
      <c r="B10" s="116"/>
      <c r="C10" s="114"/>
    </row>
    <row r="11" spans="2:13" ht="17.25" x14ac:dyDescent="0.3">
      <c r="B11" s="118"/>
    </row>
    <row r="12" spans="2:13" ht="17.25" x14ac:dyDescent="0.3">
      <c r="B12" s="118"/>
    </row>
    <row r="13" spans="2:13" ht="147.75" customHeight="1" x14ac:dyDescent="0.25">
      <c r="B13" s="119" t="s">
        <v>4</v>
      </c>
      <c r="C13" s="286" t="s">
        <v>254</v>
      </c>
      <c r="D13" s="287"/>
      <c r="E13" s="287"/>
      <c r="F13" s="287"/>
      <c r="G13" s="288"/>
      <c r="H13" s="120"/>
      <c r="I13" s="120"/>
      <c r="J13" s="120"/>
      <c r="K13" s="120"/>
      <c r="L13" s="120"/>
      <c r="M13" s="120"/>
    </row>
    <row r="14" spans="2:13" ht="12.75" customHeight="1" x14ac:dyDescent="0.3">
      <c r="B14" s="118"/>
    </row>
    <row r="15" spans="2:13" ht="17.25" x14ac:dyDescent="0.3">
      <c r="B15" s="118"/>
    </row>
    <row r="16" spans="2:13" ht="17.25" x14ac:dyDescent="0.3">
      <c r="B16" s="116"/>
    </row>
    <row r="17" spans="2:3" ht="17.25" x14ac:dyDescent="0.3">
      <c r="B17" s="116"/>
    </row>
    <row r="18" spans="2:3" ht="47.25" customHeight="1" x14ac:dyDescent="0.3">
      <c r="B18" s="113" t="s">
        <v>5</v>
      </c>
      <c r="C18" s="117"/>
    </row>
    <row r="19" spans="2:3" ht="17.25" x14ac:dyDescent="0.3">
      <c r="B19" s="116"/>
      <c r="C19" s="116" t="s">
        <v>7</v>
      </c>
    </row>
    <row r="20" spans="2:3" ht="17.25" x14ac:dyDescent="0.3">
      <c r="B20" s="116"/>
      <c r="C20" s="114"/>
    </row>
    <row r="21" spans="2:3" ht="17.25" x14ac:dyDescent="0.3">
      <c r="B21" s="113" t="s">
        <v>6</v>
      </c>
      <c r="C21" s="117"/>
    </row>
  </sheetData>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2"/>
  <sheetViews>
    <sheetView workbookViewId="0">
      <selection activeCell="C16" sqref="C16"/>
    </sheetView>
  </sheetViews>
  <sheetFormatPr defaultColWidth="9.140625" defaultRowHeight="12.75" x14ac:dyDescent="0.2"/>
  <cols>
    <col min="1" max="1" width="9.140625" style="1"/>
    <col min="2" max="2" width="60.7109375" style="1" customWidth="1"/>
    <col min="3" max="4" width="9.140625" style="1" customWidth="1"/>
    <col min="5" max="16384" width="9.140625" style="1"/>
  </cols>
  <sheetData>
    <row r="1" spans="2:7" x14ac:dyDescent="0.2">
      <c r="B1" s="126">
        <f>Declaration!C3</f>
        <v>0</v>
      </c>
    </row>
    <row r="2" spans="2:7" ht="25.5" x14ac:dyDescent="0.25">
      <c r="B2" s="8"/>
      <c r="C2" s="123" t="str">
        <f>Income!E3</f>
        <v>Actual 2017-18</v>
      </c>
      <c r="D2" s="124" t="str">
        <f>Income!G3</f>
        <v>Forecast 2018-19</v>
      </c>
      <c r="E2" s="124" t="str">
        <f>Income!H3</f>
        <v>Forecast 2019-20</v>
      </c>
      <c r="F2" s="124" t="str">
        <f>SOCIE!G3</f>
        <v>Forecast 2020-21</v>
      </c>
      <c r="G2" s="124" t="str">
        <f>SOCIE!H3</f>
        <v>Forecast 2021-22</v>
      </c>
    </row>
    <row r="3" spans="2:7" ht="15" x14ac:dyDescent="0.25">
      <c r="B3" s="9" t="s">
        <v>113</v>
      </c>
      <c r="C3" s="125" t="s">
        <v>9</v>
      </c>
      <c r="D3" s="125" t="s">
        <v>9</v>
      </c>
      <c r="E3" s="125" t="s">
        <v>9</v>
      </c>
      <c r="F3" s="125" t="s">
        <v>9</v>
      </c>
      <c r="G3" s="125" t="s">
        <v>9</v>
      </c>
    </row>
    <row r="4" spans="2:7" ht="15" x14ac:dyDescent="0.25">
      <c r="B4" s="9"/>
      <c r="C4" s="10"/>
      <c r="D4" s="10"/>
      <c r="E4" s="10"/>
      <c r="F4" s="10"/>
      <c r="G4" s="10"/>
    </row>
    <row r="5" spans="2:7" ht="15" x14ac:dyDescent="0.25">
      <c r="B5" s="308" t="s">
        <v>114</v>
      </c>
      <c r="C5" s="308"/>
      <c r="D5" s="308"/>
      <c r="E5" s="308"/>
      <c r="F5" s="308"/>
      <c r="G5" s="308"/>
    </row>
    <row r="6" spans="2:7" ht="15" x14ac:dyDescent="0.25">
      <c r="B6" s="14" t="s">
        <v>115</v>
      </c>
      <c r="C6" s="97">
        <f>SOCIE!C14</f>
        <v>0</v>
      </c>
      <c r="D6" s="97">
        <f>SOCIE!E14</f>
        <v>0</v>
      </c>
      <c r="E6" s="97">
        <f>SOCIE!F14</f>
        <v>0</v>
      </c>
      <c r="F6" s="97">
        <f>SOCIE!G14</f>
        <v>0</v>
      </c>
      <c r="G6" s="97">
        <f>SOCIE!H14</f>
        <v>0</v>
      </c>
    </row>
    <row r="7" spans="2:7" ht="15" x14ac:dyDescent="0.25">
      <c r="B7" s="15" t="s">
        <v>116</v>
      </c>
      <c r="C7" s="107" t="e">
        <f>SOCIE!C8/SOCIE!C14</f>
        <v>#DIV/0!</v>
      </c>
      <c r="D7" s="107" t="e">
        <f>SOCIE!E8/SOCIE!E14</f>
        <v>#DIV/0!</v>
      </c>
      <c r="E7" s="107" t="e">
        <f>SOCIE!F8/SOCIE!F14</f>
        <v>#DIV/0!</v>
      </c>
      <c r="F7" s="107" t="e">
        <f>SOCIE!G8/SOCIE!G14</f>
        <v>#DIV/0!</v>
      </c>
      <c r="G7" s="107" t="e">
        <f>SOCIE!H8/SOCIE!H14</f>
        <v>#DIV/0!</v>
      </c>
    </row>
    <row r="8" spans="2:7" ht="15" x14ac:dyDescent="0.25">
      <c r="B8" s="15" t="s">
        <v>162</v>
      </c>
      <c r="C8" s="107" t="e">
        <f>100%-C7</f>
        <v>#DIV/0!</v>
      </c>
      <c r="D8" s="107" t="e">
        <f t="shared" ref="D8:G8" si="0">100%-D7</f>
        <v>#DIV/0!</v>
      </c>
      <c r="E8" s="107" t="e">
        <f t="shared" si="0"/>
        <v>#DIV/0!</v>
      </c>
      <c r="F8" s="107" t="e">
        <f t="shared" si="0"/>
        <v>#DIV/0!</v>
      </c>
      <c r="G8" s="107" t="e">
        <f t="shared" si="0"/>
        <v>#DIV/0!</v>
      </c>
    </row>
    <row r="9" spans="2:7" ht="15" x14ac:dyDescent="0.25">
      <c r="B9" s="16" t="s">
        <v>117</v>
      </c>
      <c r="C9" s="107" t="e">
        <f>SOCIE!C7/SOCIE!C14</f>
        <v>#DIV/0!</v>
      </c>
      <c r="D9" s="107" t="e">
        <f>SOCIE!E7/SOCIE!E14</f>
        <v>#DIV/0!</v>
      </c>
      <c r="E9" s="107" t="e">
        <f>SOCIE!F7/SOCIE!F14</f>
        <v>#DIV/0!</v>
      </c>
      <c r="F9" s="107" t="e">
        <f>SOCIE!G7/SOCIE!G14</f>
        <v>#DIV/0!</v>
      </c>
      <c r="G9" s="107" t="e">
        <f>SOCIE!H7/SOCIE!H14</f>
        <v>#DIV/0!</v>
      </c>
    </row>
    <row r="10" spans="2:7" ht="15" x14ac:dyDescent="0.25">
      <c r="B10" s="15" t="s">
        <v>118</v>
      </c>
      <c r="C10" s="107" t="e">
        <f>SOCIE!C9/SOCIE!C14</f>
        <v>#DIV/0!</v>
      </c>
      <c r="D10" s="107" t="e">
        <f>SOCIE!E9/SOCIE!E14</f>
        <v>#DIV/0!</v>
      </c>
      <c r="E10" s="107" t="e">
        <f>SOCIE!F9/SOCIE!F14</f>
        <v>#DIV/0!</v>
      </c>
      <c r="F10" s="107" t="e">
        <f>SOCIE!G9/SOCIE!G14</f>
        <v>#DIV/0!</v>
      </c>
      <c r="G10" s="107" t="e">
        <f>SOCIE!H9/SOCIE!H14</f>
        <v>#DIV/0!</v>
      </c>
    </row>
    <row r="11" spans="2:7" ht="15" x14ac:dyDescent="0.25">
      <c r="B11" s="15" t="s">
        <v>119</v>
      </c>
      <c r="C11" s="107" t="e">
        <f>SOCIE!C10/SOCIE!C14</f>
        <v>#DIV/0!</v>
      </c>
      <c r="D11" s="107" t="e">
        <f>SOCIE!E10/SOCIE!E14</f>
        <v>#DIV/0!</v>
      </c>
      <c r="E11" s="107" t="e">
        <f>SOCIE!F10/SOCIE!F14</f>
        <v>#DIV/0!</v>
      </c>
      <c r="F11" s="107" t="e">
        <f>SOCIE!G10/SOCIE!G14</f>
        <v>#DIV/0!</v>
      </c>
      <c r="G11" s="107" t="e">
        <f>SOCIE!H10/SOCIE!H14</f>
        <v>#DIV/0!</v>
      </c>
    </row>
    <row r="12" spans="2:7" ht="15" x14ac:dyDescent="0.25">
      <c r="B12" s="17" t="s">
        <v>120</v>
      </c>
      <c r="C12" s="109" t="e">
        <f>SOCIE!C11/SOCIE!C14</f>
        <v>#DIV/0!</v>
      </c>
      <c r="D12" s="109" t="e">
        <f>SOCIE!E11/SOCIE!E14</f>
        <v>#DIV/0!</v>
      </c>
      <c r="E12" s="109" t="e">
        <f>SOCIE!F11/SOCIE!F14</f>
        <v>#DIV/0!</v>
      </c>
      <c r="F12" s="109" t="e">
        <f>SOCIE!G11/SOCIE!G14</f>
        <v>#DIV/0!</v>
      </c>
      <c r="G12" s="109" t="e">
        <f>SOCIE!H11/SOCIE!H14</f>
        <v>#DIV/0!</v>
      </c>
    </row>
    <row r="13" spans="2:7" ht="15" x14ac:dyDescent="0.25">
      <c r="B13" s="78"/>
      <c r="C13" s="127"/>
      <c r="D13" s="127"/>
      <c r="E13" s="127"/>
      <c r="F13" s="127"/>
      <c r="G13" s="127"/>
    </row>
    <row r="14" spans="2:7" ht="15" hidden="1" x14ac:dyDescent="0.25">
      <c r="B14" s="18"/>
      <c r="C14" s="18"/>
      <c r="D14" s="18"/>
      <c r="E14" s="18"/>
      <c r="F14" s="18"/>
      <c r="G14" s="18"/>
    </row>
    <row r="15" spans="2:7" ht="15" x14ac:dyDescent="0.25">
      <c r="B15" s="307" t="s">
        <v>121</v>
      </c>
      <c r="C15" s="307"/>
      <c r="D15" s="307"/>
      <c r="E15" s="307"/>
      <c r="F15" s="307"/>
      <c r="G15" s="307"/>
    </row>
    <row r="16" spans="2:7" ht="15" x14ac:dyDescent="0.25">
      <c r="B16" s="14" t="s">
        <v>122</v>
      </c>
      <c r="C16" s="97">
        <f>SOCIE!C26</f>
        <v>0</v>
      </c>
      <c r="D16" s="97">
        <f>SOCIE!E26</f>
        <v>0</v>
      </c>
      <c r="E16" s="97">
        <f>SOCIE!F26</f>
        <v>0</v>
      </c>
      <c r="F16" s="97">
        <f>SOCIE!G26</f>
        <v>0</v>
      </c>
      <c r="G16" s="97">
        <f>SOCIE!H26</f>
        <v>0</v>
      </c>
    </row>
    <row r="17" spans="2:8" ht="15" x14ac:dyDescent="0.25">
      <c r="B17" s="17" t="s">
        <v>123</v>
      </c>
      <c r="C17" s="109" t="e">
        <f>SOCIE!C19/SOCIE!C26</f>
        <v>#DIV/0!</v>
      </c>
      <c r="D17" s="109" t="e">
        <f>SOCIE!E19/SOCIE!E26</f>
        <v>#DIV/0!</v>
      </c>
      <c r="E17" s="109" t="e">
        <f>SOCIE!F19/SOCIE!F26</f>
        <v>#DIV/0!</v>
      </c>
      <c r="F17" s="109" t="e">
        <f>SOCIE!G19/SOCIE!G26</f>
        <v>#DIV/0!</v>
      </c>
      <c r="G17" s="109" t="e">
        <f>SOCIE!H19/SOCIE!H26</f>
        <v>#DIV/0!</v>
      </c>
    </row>
    <row r="18" spans="2:8" ht="15" x14ac:dyDescent="0.25">
      <c r="B18" s="18"/>
      <c r="C18" s="18"/>
      <c r="D18" s="18"/>
      <c r="E18" s="18"/>
      <c r="F18" s="18"/>
      <c r="G18" s="18"/>
    </row>
    <row r="19" spans="2:8" ht="15" x14ac:dyDescent="0.25">
      <c r="B19" s="307" t="s">
        <v>124</v>
      </c>
      <c r="C19" s="307"/>
      <c r="D19" s="307"/>
      <c r="E19" s="307"/>
      <c r="F19" s="307"/>
      <c r="G19" s="307"/>
    </row>
    <row r="20" spans="2:8" ht="15" x14ac:dyDescent="0.25">
      <c r="B20" s="19" t="s">
        <v>125</v>
      </c>
      <c r="C20" s="108">
        <f>SOCIE!C29</f>
        <v>0</v>
      </c>
      <c r="D20" s="108">
        <f>SOCIE!E29</f>
        <v>0</v>
      </c>
      <c r="E20" s="108">
        <f>SOCIE!F29</f>
        <v>0</v>
      </c>
      <c r="F20" s="108">
        <f>SOCIE!G29</f>
        <v>0</v>
      </c>
      <c r="G20" s="108">
        <f>SOCIE!H29</f>
        <v>0</v>
      </c>
    </row>
    <row r="21" spans="2:8" ht="15" x14ac:dyDescent="0.25">
      <c r="B21" s="225" t="s">
        <v>126</v>
      </c>
      <c r="C21" s="109" t="e">
        <f>SOCIE!C29/SOCIE!C14</f>
        <v>#DIV/0!</v>
      </c>
      <c r="D21" s="226" t="e">
        <f>SOCIE!E29/SOCIE!E14</f>
        <v>#DIV/0!</v>
      </c>
      <c r="E21" s="109" t="e">
        <f>SOCIE!F29/SOCIE!F14</f>
        <v>#DIV/0!</v>
      </c>
      <c r="F21" s="227" t="e">
        <f>SOCIE!G29/SOCIE!G14</f>
        <v>#DIV/0!</v>
      </c>
      <c r="G21" s="227" t="e">
        <f>SOCIE!H29/SOCIE!H14</f>
        <v>#DIV/0!</v>
      </c>
    </row>
    <row r="22" spans="2:8" ht="15" x14ac:dyDescent="0.25">
      <c r="B22" s="18"/>
      <c r="C22" s="18"/>
      <c r="D22" s="18"/>
      <c r="E22" s="18"/>
      <c r="F22" s="18"/>
      <c r="G22" s="18"/>
    </row>
    <row r="23" spans="2:8" ht="15" x14ac:dyDescent="0.25">
      <c r="B23" s="307" t="s">
        <v>127</v>
      </c>
      <c r="C23" s="307"/>
      <c r="D23" s="307"/>
      <c r="E23" s="307"/>
      <c r="F23" s="309"/>
      <c r="G23" s="309"/>
    </row>
    <row r="24" spans="2:8" ht="15" x14ac:dyDescent="0.25">
      <c r="B24" s="14" t="s">
        <v>128</v>
      </c>
      <c r="C24" s="103" t="e">
        <f>'Balance sheet'!E21/'Balance sheet'!E33</f>
        <v>#DIV/0!</v>
      </c>
      <c r="D24" s="103" t="e">
        <f>'Balance sheet'!G21/'Balance sheet'!G33</f>
        <v>#DIV/0!</v>
      </c>
      <c r="E24" s="104" t="e">
        <f>'Balance sheet'!H21/'Balance sheet'!H33</f>
        <v>#DIV/0!</v>
      </c>
      <c r="F24" s="105"/>
      <c r="G24" s="106"/>
    </row>
    <row r="25" spans="2:8" ht="30" x14ac:dyDescent="0.25">
      <c r="B25" s="20" t="s">
        <v>252</v>
      </c>
      <c r="C25" s="97">
        <f>'Balance sheet'!E23+'Balance sheet'!E24+'Balance sheet'!E25+'Balance sheet'!E26+'Balance sheet'!E40+'Balance sheet'!E41+'Balance sheet'!E42</f>
        <v>0</v>
      </c>
      <c r="D25" s="97">
        <f>'Balance sheet'!G23+'Balance sheet'!G24+'Balance sheet'!G25+'Balance sheet'!G26+'Balance sheet'!G40+'Balance sheet'!G41+'Balance sheet'!G42</f>
        <v>0</v>
      </c>
      <c r="E25" s="98">
        <f>'Balance sheet'!H23+'Balance sheet'!H24+'Balance sheet'!H25+'Balance sheet'!H26+'Balance sheet'!H40+'Balance sheet'!H41+'Balance sheet'!H42</f>
        <v>0</v>
      </c>
      <c r="F25" s="105"/>
      <c r="G25" s="106"/>
    </row>
    <row r="26" spans="2:8" ht="15" x14ac:dyDescent="0.25">
      <c r="B26" s="186" t="s">
        <v>251</v>
      </c>
      <c r="C26" s="209" t="e">
        <f>C25/C6</f>
        <v>#DIV/0!</v>
      </c>
      <c r="D26" s="209" t="e">
        <f>D25/D6</f>
        <v>#DIV/0!</v>
      </c>
      <c r="E26" s="209" t="e">
        <f>E25/E6</f>
        <v>#DIV/0!</v>
      </c>
      <c r="F26" s="187"/>
      <c r="G26" s="188"/>
    </row>
    <row r="27" spans="2:8" ht="15" x14ac:dyDescent="0.25">
      <c r="B27" s="18"/>
      <c r="C27" s="18"/>
      <c r="D27" s="18"/>
      <c r="E27" s="18"/>
      <c r="F27" s="18"/>
      <c r="G27" s="18"/>
    </row>
    <row r="28" spans="2:8" ht="15" x14ac:dyDescent="0.25">
      <c r="B28" s="307" t="s">
        <v>129</v>
      </c>
      <c r="C28" s="307"/>
      <c r="D28" s="307"/>
      <c r="E28" s="307"/>
      <c r="F28" s="307"/>
      <c r="G28" s="307"/>
    </row>
    <row r="29" spans="2:8" ht="15" x14ac:dyDescent="0.25">
      <c r="B29" s="14" t="s">
        <v>149</v>
      </c>
      <c r="C29" s="97">
        <f>'Balance sheet'!E19+'Balance sheet'!E18</f>
        <v>0</v>
      </c>
      <c r="D29" s="97">
        <f>'Balance sheet'!G19+'Balance sheet'!G18</f>
        <v>0</v>
      </c>
      <c r="E29" s="98">
        <f>'Balance sheet'!H19+'Balance sheet'!H18</f>
        <v>0</v>
      </c>
      <c r="F29" s="98">
        <f>'BS Additional info'!F14+'BS Additional info'!F27</f>
        <v>0</v>
      </c>
      <c r="G29" s="98">
        <f>'BS Additional info'!G14+'BS Additional info'!G27</f>
        <v>0</v>
      </c>
      <c r="H29" s="13"/>
    </row>
    <row r="30" spans="2:8" ht="15" x14ac:dyDescent="0.25">
      <c r="B30" s="14" t="s">
        <v>79</v>
      </c>
      <c r="C30" s="97">
        <f>'Balance sheet'!E23</f>
        <v>0</v>
      </c>
      <c r="D30" s="97">
        <f>'Balance sheet'!G23</f>
        <v>0</v>
      </c>
      <c r="E30" s="98">
        <f>'Balance sheet'!H23</f>
        <v>0</v>
      </c>
      <c r="F30" s="98">
        <f>'BS Additional info'!F32</f>
        <v>0</v>
      </c>
      <c r="G30" s="98">
        <f>'BS Additional info'!G32</f>
        <v>0</v>
      </c>
      <c r="H30" s="13"/>
    </row>
    <row r="31" spans="2:8" ht="15" x14ac:dyDescent="0.25">
      <c r="B31" s="14" t="s">
        <v>130</v>
      </c>
      <c r="C31" s="99" t="e">
        <f>(C29-C30)/(SOCIE!C26-SOCIE!C22)*365</f>
        <v>#DIV/0!</v>
      </c>
      <c r="D31" s="99" t="e">
        <f>(D29-D30)/(SOCIE!E26-SOCIE!E22)*365</f>
        <v>#DIV/0!</v>
      </c>
      <c r="E31" s="100" t="e">
        <f>(E29-E30)/(SOCIE!F26-SOCIE!F22)*365</f>
        <v>#DIV/0!</v>
      </c>
      <c r="F31" s="100" t="e">
        <f>(F29-F30)/(SOCIE!G26-SOCIE!G22)*365</f>
        <v>#DIV/0!</v>
      </c>
      <c r="G31" s="100" t="e">
        <f>(G29-G30)/(SOCIE!H26-SOCIE!H22)*365</f>
        <v>#DIV/0!</v>
      </c>
      <c r="H31" s="13"/>
    </row>
    <row r="32" spans="2:8" ht="15" x14ac:dyDescent="0.25">
      <c r="B32" s="17" t="s">
        <v>154</v>
      </c>
      <c r="C32" s="101" t="e">
        <f>('BS Additional info'!C13+'BS Additional info'!C26-'BS Additional info'!C32)/(SOCIE!C26-SOCIE!C22)*365</f>
        <v>#DIV/0!</v>
      </c>
      <c r="D32" s="101" t="e">
        <f>('BS Additional info'!D13+'BS Additional info'!D26-'BS Additional info'!D32)/(SOCIE!E26-SOCIE!E22)*365</f>
        <v>#DIV/0!</v>
      </c>
      <c r="E32" s="102" t="e">
        <f>('BS Additional info'!E13+'BS Additional info'!E26-'BS Additional info'!E32)/(SOCIE!F26-SOCIE!F22)*365</f>
        <v>#DIV/0!</v>
      </c>
      <c r="F32" s="101" t="e">
        <f>('BS Additional info'!F13+'BS Additional info'!F26-'BS Additional info'!F32)/(SOCIE!G26-SOCIE!G22)*365</f>
        <v>#DIV/0!</v>
      </c>
      <c r="G32" s="101" t="e">
        <f>('BS Additional info'!G13+'BS Additional info'!G26-'BS Additional info'!G32)/(SOCIE!H26-SOCIE!H22)*365</f>
        <v>#DIV/0!</v>
      </c>
    </row>
  </sheetData>
  <sheetProtection sheet="1" objects="1" scenarios="1"/>
  <mergeCells count="5">
    <mergeCell ref="B28:G28"/>
    <mergeCell ref="B5:G5"/>
    <mergeCell ref="B15:G15"/>
    <mergeCell ref="B19:G19"/>
    <mergeCell ref="B23:G2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opLeftCell="A17" zoomScaleNormal="100" workbookViewId="0">
      <selection activeCell="D35" sqref="D35"/>
    </sheetView>
  </sheetViews>
  <sheetFormatPr defaultColWidth="9.140625" defaultRowHeight="12.75" x14ac:dyDescent="0.2"/>
  <cols>
    <col min="1" max="2" width="9.140625" style="1"/>
    <col min="3" max="3" width="21" style="1" customWidth="1"/>
    <col min="4" max="6" width="10" style="212" bestFit="1" customWidth="1"/>
    <col min="7" max="7" width="46.28515625" style="1" customWidth="1"/>
    <col min="8" max="16384" width="9.140625" style="1"/>
  </cols>
  <sheetData>
    <row r="1" spans="1:11" x14ac:dyDescent="0.2">
      <c r="A1" s="121">
        <f>Declaration!C3</f>
        <v>0</v>
      </c>
    </row>
    <row r="3" spans="1:11" ht="15.75" x14ac:dyDescent="0.25">
      <c r="A3" s="56" t="s">
        <v>144</v>
      </c>
      <c r="B3" s="57"/>
      <c r="C3" s="57"/>
      <c r="G3" s="58"/>
    </row>
    <row r="4" spans="1:11" ht="15.75" x14ac:dyDescent="0.25">
      <c r="A4" s="57"/>
      <c r="B4" s="56"/>
      <c r="C4" s="57"/>
      <c r="G4" s="58"/>
    </row>
    <row r="5" spans="1:11" ht="15.75" x14ac:dyDescent="0.25">
      <c r="A5" s="57"/>
      <c r="B5" s="57"/>
      <c r="C5" s="57"/>
      <c r="G5" s="58"/>
    </row>
    <row r="6" spans="1:11" ht="15.75" x14ac:dyDescent="0.25">
      <c r="A6" s="57"/>
      <c r="B6" s="56" t="s">
        <v>132</v>
      </c>
      <c r="C6" s="57"/>
      <c r="G6" s="58"/>
    </row>
    <row r="7" spans="1:11" ht="15.75" x14ac:dyDescent="0.25">
      <c r="A7" s="57"/>
      <c r="B7" s="56"/>
      <c r="C7" s="57"/>
      <c r="G7" s="58"/>
    </row>
    <row r="8" spans="1:11" ht="15.75" x14ac:dyDescent="0.25">
      <c r="A8" s="57"/>
      <c r="B8" s="57" t="s">
        <v>133</v>
      </c>
      <c r="C8" s="57"/>
      <c r="G8" s="58"/>
    </row>
    <row r="9" spans="1:11" ht="15.75" x14ac:dyDescent="0.25">
      <c r="A9" s="57"/>
      <c r="B9" s="57" t="s">
        <v>134</v>
      </c>
      <c r="C9" s="57"/>
      <c r="G9" s="58"/>
    </row>
    <row r="10" spans="1:11" ht="15.75" x14ac:dyDescent="0.25">
      <c r="A10" s="57"/>
      <c r="B10" s="57"/>
      <c r="C10" s="57"/>
      <c r="G10" s="58"/>
    </row>
    <row r="11" spans="1:11" ht="15.75" x14ac:dyDescent="0.25">
      <c r="A11" s="58"/>
      <c r="B11" s="289" t="s">
        <v>137</v>
      </c>
      <c r="C11" s="290"/>
      <c r="D11" s="213" t="s">
        <v>207</v>
      </c>
      <c r="E11" s="213" t="s">
        <v>244</v>
      </c>
      <c r="F11" s="213" t="s">
        <v>255</v>
      </c>
      <c r="G11" s="59" t="s">
        <v>135</v>
      </c>
      <c r="H11" s="13"/>
      <c r="I11" s="11"/>
      <c r="J11" s="11"/>
      <c r="K11" s="11"/>
    </row>
    <row r="12" spans="1:11" ht="33.75" customHeight="1" x14ac:dyDescent="0.25">
      <c r="A12" s="58"/>
      <c r="B12" s="291"/>
      <c r="C12" s="292"/>
      <c r="D12" s="222" t="s">
        <v>136</v>
      </c>
      <c r="E12" s="222" t="s">
        <v>136</v>
      </c>
      <c r="F12" s="222" t="s">
        <v>136</v>
      </c>
      <c r="G12" s="60"/>
      <c r="H12" s="13"/>
      <c r="I12" s="11"/>
      <c r="J12" s="11"/>
      <c r="K12" s="11"/>
    </row>
    <row r="13" spans="1:11" ht="15.75" x14ac:dyDescent="0.2">
      <c r="A13" s="58"/>
      <c r="B13" s="61" t="s">
        <v>138</v>
      </c>
      <c r="C13" s="62"/>
      <c r="D13" s="214"/>
      <c r="E13" s="215"/>
      <c r="F13" s="215"/>
      <c r="G13" s="211"/>
      <c r="H13" s="13"/>
      <c r="I13" s="11"/>
      <c r="J13" s="11"/>
      <c r="K13" s="11"/>
    </row>
    <row r="14" spans="1:11" ht="15.75" x14ac:dyDescent="0.2">
      <c r="A14" s="58"/>
      <c r="B14" s="63" t="s">
        <v>150</v>
      </c>
      <c r="C14" s="64"/>
      <c r="D14" s="216"/>
      <c r="E14" s="217"/>
      <c r="F14" s="217"/>
      <c r="G14" s="211"/>
      <c r="H14" s="13"/>
      <c r="I14" s="11"/>
      <c r="J14" s="11"/>
      <c r="K14" s="11"/>
    </row>
    <row r="15" spans="1:11" ht="15.75" x14ac:dyDescent="0.2">
      <c r="A15" s="58"/>
      <c r="B15" s="61" t="s">
        <v>245</v>
      </c>
      <c r="C15" s="62"/>
      <c r="D15" s="215"/>
      <c r="E15" s="215"/>
      <c r="F15" s="215"/>
      <c r="G15" s="211"/>
      <c r="H15" s="13"/>
      <c r="I15" s="11"/>
      <c r="J15" s="11"/>
      <c r="K15" s="11"/>
    </row>
    <row r="16" spans="1:11" ht="15.75" x14ac:dyDescent="0.2">
      <c r="A16" s="58"/>
      <c r="B16" s="61" t="s">
        <v>158</v>
      </c>
      <c r="C16" s="62"/>
      <c r="D16" s="215"/>
      <c r="E16" s="215"/>
      <c r="F16" s="215"/>
      <c r="G16" s="211"/>
      <c r="H16" s="13"/>
      <c r="I16" s="11"/>
      <c r="J16" s="11"/>
      <c r="K16" s="11"/>
    </row>
    <row r="17" spans="1:11" ht="15.75" x14ac:dyDescent="0.2">
      <c r="A17" s="58"/>
      <c r="B17" s="61" t="s">
        <v>159</v>
      </c>
      <c r="C17" s="62"/>
      <c r="D17" s="215"/>
      <c r="E17" s="215"/>
      <c r="F17" s="215"/>
      <c r="G17" s="211"/>
      <c r="H17" s="13"/>
      <c r="I17" s="11"/>
      <c r="J17" s="11"/>
      <c r="K17" s="11"/>
    </row>
    <row r="18" spans="1:11" ht="15.75" x14ac:dyDescent="0.2">
      <c r="A18" s="58"/>
      <c r="B18" s="61" t="s">
        <v>249</v>
      </c>
      <c r="C18" s="62"/>
      <c r="D18" s="215"/>
      <c r="E18" s="215"/>
      <c r="F18" s="215"/>
      <c r="G18" s="211"/>
      <c r="H18" s="220"/>
      <c r="I18" s="11"/>
      <c r="J18" s="11"/>
      <c r="K18" s="11"/>
    </row>
    <row r="19" spans="1:11" ht="15.75" x14ac:dyDescent="0.2">
      <c r="A19" s="58"/>
      <c r="B19" s="61" t="s">
        <v>139</v>
      </c>
      <c r="C19" s="62"/>
      <c r="D19" s="215"/>
      <c r="E19" s="215"/>
      <c r="F19" s="215"/>
      <c r="G19" s="211"/>
      <c r="H19" s="13"/>
      <c r="I19" s="11"/>
      <c r="J19" s="11"/>
      <c r="K19" s="11"/>
    </row>
    <row r="20" spans="1:11" ht="36.75" customHeight="1" x14ac:dyDescent="0.2">
      <c r="A20" s="58"/>
      <c r="B20" s="293" t="s">
        <v>140</v>
      </c>
      <c r="C20" s="294"/>
      <c r="D20" s="218"/>
      <c r="E20" s="218"/>
      <c r="F20" s="218"/>
      <c r="G20" s="122"/>
      <c r="H20" s="13"/>
      <c r="I20" s="11"/>
      <c r="J20" s="11"/>
      <c r="K20" s="11"/>
    </row>
    <row r="21" spans="1:11" ht="15.75" x14ac:dyDescent="0.2">
      <c r="A21" s="58"/>
      <c r="B21" s="61" t="s">
        <v>141</v>
      </c>
      <c r="C21" s="62"/>
      <c r="D21" s="215"/>
      <c r="E21" s="215"/>
      <c r="F21" s="215"/>
      <c r="G21" s="211"/>
      <c r="H21" s="13"/>
      <c r="I21" s="11"/>
      <c r="J21" s="11"/>
      <c r="K21" s="11"/>
    </row>
    <row r="22" spans="1:11" ht="15.75" x14ac:dyDescent="0.2">
      <c r="A22" s="58"/>
      <c r="B22" s="61" t="s">
        <v>229</v>
      </c>
      <c r="C22" s="62"/>
      <c r="D22" s="215"/>
      <c r="E22" s="215"/>
      <c r="F22" s="215"/>
      <c r="G22" s="211" t="s">
        <v>319</v>
      </c>
      <c r="H22" s="13"/>
      <c r="I22" s="11"/>
      <c r="J22" s="11"/>
      <c r="K22" s="11"/>
    </row>
    <row r="23" spans="1:11" ht="15.75" x14ac:dyDescent="0.2">
      <c r="A23" s="58"/>
      <c r="B23" s="61" t="s">
        <v>151</v>
      </c>
      <c r="C23" s="62"/>
      <c r="D23" s="215"/>
      <c r="E23" s="215"/>
      <c r="F23" s="215"/>
      <c r="G23" s="211"/>
      <c r="H23" s="13"/>
      <c r="I23" s="11"/>
      <c r="J23" s="11"/>
      <c r="K23" s="11"/>
    </row>
    <row r="24" spans="1:11" ht="15.75" x14ac:dyDescent="0.2">
      <c r="A24" s="58"/>
      <c r="B24" s="63" t="s">
        <v>142</v>
      </c>
      <c r="C24" s="64"/>
      <c r="D24" s="217"/>
      <c r="E24" s="215"/>
      <c r="F24" s="215"/>
      <c r="G24" s="211"/>
      <c r="H24" s="13"/>
      <c r="I24" s="11"/>
      <c r="J24" s="11"/>
      <c r="K24" s="11"/>
    </row>
    <row r="25" spans="1:11" ht="15.75" x14ac:dyDescent="0.2">
      <c r="A25" s="58"/>
      <c r="B25" s="63" t="s">
        <v>143</v>
      </c>
      <c r="C25" s="64"/>
      <c r="D25" s="219"/>
      <c r="E25" s="219"/>
      <c r="F25" s="219"/>
      <c r="G25" s="223"/>
      <c r="H25" s="13"/>
      <c r="I25" s="11"/>
      <c r="J25" s="11"/>
      <c r="K25" s="11"/>
    </row>
  </sheetData>
  <sheetProtection sheet="1" objects="1" scenarios="1"/>
  <mergeCells count="2">
    <mergeCell ref="B11:C12"/>
    <mergeCell ref="B20:C20"/>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zoomScaleNormal="100" workbookViewId="0">
      <selection activeCell="G5" sqref="G5"/>
    </sheetView>
  </sheetViews>
  <sheetFormatPr defaultRowHeight="12.75" x14ac:dyDescent="0.2"/>
  <cols>
    <col min="1" max="1" width="22" bestFit="1" customWidth="1"/>
    <col min="2" max="2" width="8.85546875" customWidth="1"/>
    <col min="5" max="5" width="6.85546875" bestFit="1" customWidth="1"/>
    <col min="6" max="8" width="29.7109375" bestFit="1" customWidth="1"/>
  </cols>
  <sheetData>
    <row r="1" spans="1:8" ht="15.75" x14ac:dyDescent="0.2">
      <c r="A1" s="293" t="s">
        <v>315</v>
      </c>
      <c r="B1" s="294"/>
      <c r="C1" s="213" t="s">
        <v>207</v>
      </c>
      <c r="D1" s="213" t="s">
        <v>244</v>
      </c>
      <c r="E1" s="213" t="s">
        <v>255</v>
      </c>
      <c r="F1" s="213" t="s">
        <v>207</v>
      </c>
      <c r="G1" s="213" t="s">
        <v>244</v>
      </c>
      <c r="H1" s="213" t="s">
        <v>255</v>
      </c>
    </row>
    <row r="2" spans="1:8" ht="15.75" x14ac:dyDescent="0.2">
      <c r="A2" s="293" t="s">
        <v>318</v>
      </c>
      <c r="B2" s="294" t="s">
        <v>318</v>
      </c>
      <c r="C2" s="283" t="s">
        <v>9</v>
      </c>
      <c r="D2" s="283" t="s">
        <v>9</v>
      </c>
      <c r="E2" s="283" t="s">
        <v>9</v>
      </c>
      <c r="F2" s="213" t="s">
        <v>322</v>
      </c>
      <c r="G2" s="213" t="s">
        <v>322</v>
      </c>
      <c r="H2" s="213" t="s">
        <v>322</v>
      </c>
    </row>
    <row r="3" spans="1:8" ht="15.75" x14ac:dyDescent="0.2">
      <c r="A3" s="61" t="s">
        <v>316</v>
      </c>
      <c r="B3" s="62"/>
      <c r="C3" s="215"/>
      <c r="D3" s="215"/>
      <c r="E3" s="215"/>
      <c r="F3" s="211"/>
      <c r="G3" s="211"/>
      <c r="H3" s="211"/>
    </row>
    <row r="4" spans="1:8" ht="15.75" x14ac:dyDescent="0.2">
      <c r="A4" s="61" t="s">
        <v>321</v>
      </c>
      <c r="B4" s="62"/>
      <c r="C4" s="215"/>
      <c r="D4" s="215"/>
      <c r="E4" s="215"/>
      <c r="F4" s="211"/>
      <c r="G4" s="211"/>
      <c r="H4" s="211"/>
    </row>
    <row r="5" spans="1:8" ht="15.75" x14ac:dyDescent="0.2">
      <c r="A5" s="61" t="s">
        <v>317</v>
      </c>
      <c r="B5" s="62"/>
      <c r="C5" s="215"/>
      <c r="D5" s="215"/>
      <c r="E5" s="215"/>
      <c r="F5" s="211"/>
      <c r="G5" s="211"/>
      <c r="H5" s="211"/>
    </row>
    <row r="6" spans="1:8" ht="15.75" x14ac:dyDescent="0.2">
      <c r="A6" s="61" t="s">
        <v>317</v>
      </c>
      <c r="B6" s="64"/>
      <c r="C6" s="217"/>
      <c r="D6" s="215"/>
      <c r="E6" s="215"/>
      <c r="F6" s="211"/>
      <c r="G6" s="211"/>
      <c r="H6" s="211"/>
    </row>
    <row r="7" spans="1:8" ht="15.75" x14ac:dyDescent="0.2">
      <c r="A7" s="63" t="s">
        <v>317</v>
      </c>
      <c r="B7" s="64"/>
      <c r="C7" s="219"/>
      <c r="D7" s="219"/>
      <c r="E7" s="219"/>
      <c r="F7" s="223"/>
      <c r="G7" s="223"/>
      <c r="H7" s="223"/>
    </row>
    <row r="8" spans="1:8" x14ac:dyDescent="0.2">
      <c r="B8" s="284" t="s">
        <v>320</v>
      </c>
      <c r="C8" s="285">
        <f>SUM(C3:C7)</f>
        <v>0</v>
      </c>
      <c r="D8" s="285">
        <f t="shared" ref="D8:E8" si="0">SUM(D3:D7)</f>
        <v>0</v>
      </c>
      <c r="E8" s="285">
        <f t="shared" si="0"/>
        <v>0</v>
      </c>
    </row>
  </sheetData>
  <sheetProtection sheet="1" objects="1" scenarios="1"/>
  <mergeCells count="2">
    <mergeCell ref="A1:B1"/>
    <mergeCell ref="A2:B2"/>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0"/>
  <sheetViews>
    <sheetView topLeftCell="B30" zoomScaleNormal="100" workbookViewId="0">
      <selection activeCell="C42" sqref="C42"/>
    </sheetView>
  </sheetViews>
  <sheetFormatPr defaultColWidth="9.140625" defaultRowHeight="12.75" x14ac:dyDescent="0.2"/>
  <cols>
    <col min="1" max="1" width="9.140625" style="1"/>
    <col min="2" max="2" width="63.7109375" style="1" customWidth="1"/>
    <col min="3" max="3" width="9.42578125" style="1" customWidth="1"/>
    <col min="4" max="4" width="5.140625" style="1" customWidth="1"/>
    <col min="5" max="5" width="8.7109375" style="1" customWidth="1"/>
    <col min="6" max="6" width="9.5703125" style="1" customWidth="1"/>
    <col min="7" max="7" width="9.140625" style="1"/>
    <col min="8" max="8" width="9.28515625" style="1" bestFit="1" customWidth="1"/>
    <col min="9" max="9" width="5.140625" style="1" customWidth="1"/>
    <col min="10" max="10" width="10" style="1" customWidth="1"/>
    <col min="11" max="11" width="11" style="1" customWidth="1"/>
    <col min="12" max="12" width="10.85546875" style="1" customWidth="1"/>
    <col min="13" max="13" width="11.28515625" style="1" customWidth="1"/>
    <col min="14" max="14" width="58.85546875" style="1" customWidth="1"/>
    <col min="15" max="16384" width="9.140625" style="1"/>
  </cols>
  <sheetData>
    <row r="1" spans="2:24" ht="15" x14ac:dyDescent="0.25">
      <c r="B1" s="65">
        <f>Declaration!C3</f>
        <v>0</v>
      </c>
      <c r="C1" s="41"/>
      <c r="D1" s="41"/>
      <c r="E1" s="41"/>
      <c r="F1" s="41"/>
      <c r="G1" s="41"/>
      <c r="H1" s="41"/>
      <c r="I1" s="41"/>
      <c r="J1" s="41"/>
      <c r="K1" s="66"/>
      <c r="L1" s="41"/>
      <c r="M1" s="41"/>
      <c r="N1" s="41"/>
      <c r="O1" s="6"/>
      <c r="P1" s="6"/>
      <c r="Q1" s="6"/>
      <c r="R1" s="6"/>
      <c r="S1" s="6"/>
      <c r="T1" s="6"/>
      <c r="U1" s="6"/>
      <c r="V1" s="6"/>
      <c r="W1" s="6"/>
      <c r="X1" s="7"/>
    </row>
    <row r="2" spans="2:24" ht="15" x14ac:dyDescent="0.25">
      <c r="B2" s="65"/>
      <c r="C2" s="47"/>
      <c r="D2" s="41"/>
      <c r="E2" s="41"/>
      <c r="F2" s="41"/>
      <c r="G2" s="41"/>
      <c r="H2" s="41"/>
      <c r="I2" s="41"/>
      <c r="J2" s="41"/>
      <c r="K2" s="66"/>
      <c r="L2" s="41"/>
      <c r="M2" s="41"/>
      <c r="N2" s="40" t="s">
        <v>131</v>
      </c>
      <c r="O2" s="6"/>
      <c r="P2" s="6"/>
      <c r="Q2" s="6"/>
      <c r="R2" s="6"/>
      <c r="S2" s="6"/>
      <c r="T2" s="6"/>
      <c r="U2" s="6"/>
      <c r="V2" s="6"/>
      <c r="W2" s="6"/>
      <c r="X2" s="7"/>
    </row>
    <row r="3" spans="2:24" ht="67.5" customHeight="1" x14ac:dyDescent="0.25">
      <c r="B3" s="40" t="s">
        <v>230</v>
      </c>
      <c r="C3" s="67" t="s">
        <v>257</v>
      </c>
      <c r="D3" s="67"/>
      <c r="E3" s="241" t="s">
        <v>168</v>
      </c>
      <c r="F3" s="241" t="s">
        <v>183</v>
      </c>
      <c r="G3" s="241" t="s">
        <v>246</v>
      </c>
      <c r="H3" s="67" t="s">
        <v>256</v>
      </c>
      <c r="I3" s="68"/>
      <c r="J3" s="241" t="s">
        <v>169</v>
      </c>
      <c r="K3" s="241" t="s">
        <v>184</v>
      </c>
      <c r="L3" s="50" t="s">
        <v>247</v>
      </c>
      <c r="M3" s="50" t="s">
        <v>258</v>
      </c>
      <c r="N3" s="297" t="s">
        <v>8</v>
      </c>
      <c r="O3" s="297"/>
      <c r="P3" s="297"/>
      <c r="Q3" s="6"/>
      <c r="R3" s="6"/>
      <c r="S3" s="6"/>
      <c r="T3" s="3"/>
      <c r="U3" s="6"/>
      <c r="V3" s="3"/>
      <c r="W3" s="2"/>
      <c r="X3" s="3"/>
    </row>
    <row r="4" spans="2:24" ht="15" x14ac:dyDescent="0.25">
      <c r="B4" s="54"/>
      <c r="C4" s="69" t="s">
        <v>9</v>
      </c>
      <c r="D4" s="69"/>
      <c r="E4" s="69" t="s">
        <v>9</v>
      </c>
      <c r="F4" s="69" t="s">
        <v>9</v>
      </c>
      <c r="G4" s="69" t="s">
        <v>9</v>
      </c>
      <c r="H4" s="69" t="s">
        <v>9</v>
      </c>
      <c r="I4" s="54"/>
      <c r="J4" s="70" t="s">
        <v>10</v>
      </c>
      <c r="K4" s="70" t="s">
        <v>10</v>
      </c>
      <c r="L4" s="70" t="s">
        <v>10</v>
      </c>
      <c r="M4" s="70" t="s">
        <v>10</v>
      </c>
      <c r="N4" s="298"/>
      <c r="O4" s="298"/>
      <c r="P4" s="298"/>
    </row>
    <row r="5" spans="2:24" ht="15" x14ac:dyDescent="0.25">
      <c r="B5" s="40" t="s">
        <v>11</v>
      </c>
      <c r="C5" s="54"/>
      <c r="D5" s="54"/>
      <c r="E5" s="54"/>
      <c r="F5" s="54"/>
      <c r="G5" s="54"/>
      <c r="H5" s="54"/>
      <c r="I5" s="54"/>
      <c r="J5" s="54"/>
      <c r="K5" s="54"/>
      <c r="L5" s="54"/>
      <c r="M5" s="54"/>
      <c r="N5" s="298"/>
      <c r="O5" s="298"/>
      <c r="P5" s="298"/>
    </row>
    <row r="6" spans="2:24" ht="15" x14ac:dyDescent="0.25">
      <c r="C6" s="54"/>
      <c r="D6" s="54"/>
      <c r="E6" s="54"/>
      <c r="F6" s="54"/>
      <c r="G6" s="54"/>
      <c r="H6" s="54"/>
      <c r="I6" s="54"/>
      <c r="J6" s="54"/>
      <c r="K6" s="54"/>
      <c r="L6" s="54"/>
      <c r="M6" s="54"/>
      <c r="N6" s="298"/>
      <c r="O6" s="298"/>
      <c r="P6" s="298"/>
    </row>
    <row r="7" spans="2:24" ht="15" x14ac:dyDescent="0.25">
      <c r="B7" s="71" t="s">
        <v>250</v>
      </c>
      <c r="C7" s="135">
        <f>Income!E13</f>
        <v>0</v>
      </c>
      <c r="D7" s="134"/>
      <c r="E7" s="135">
        <f>Income!G13</f>
        <v>0</v>
      </c>
      <c r="F7" s="135">
        <f>Income!H13</f>
        <v>0</v>
      </c>
      <c r="G7" s="129"/>
      <c r="H7" s="129"/>
      <c r="I7" s="54"/>
      <c r="J7" s="72" t="str">
        <f>IF(C7=0,"",(E7-C7)/C7)</f>
        <v/>
      </c>
      <c r="K7" s="72" t="str">
        <f>IF(E7=0,"",(F7-E7)/E7)</f>
        <v/>
      </c>
      <c r="L7" s="72" t="str">
        <f>IF(F7=0,"",(G7-F7)/F7)</f>
        <v/>
      </c>
      <c r="M7" s="72" t="str">
        <f>IF(G7=0,"",(H7-G7)/G7)</f>
        <v/>
      </c>
      <c r="N7" s="296"/>
      <c r="O7" s="296"/>
      <c r="P7" s="296"/>
    </row>
    <row r="8" spans="2:24" ht="15" x14ac:dyDescent="0.25">
      <c r="B8" s="71" t="s">
        <v>12</v>
      </c>
      <c r="C8" s="135">
        <f>Income!E23</f>
        <v>0</v>
      </c>
      <c r="D8" s="134"/>
      <c r="E8" s="135">
        <f>Income!G23</f>
        <v>0</v>
      </c>
      <c r="F8" s="135">
        <f>Income!H23</f>
        <v>0</v>
      </c>
      <c r="G8" s="129"/>
      <c r="H8" s="129"/>
      <c r="I8" s="54"/>
      <c r="J8" s="72" t="str">
        <f t="shared" ref="J8:J49" si="0">IF(C8=0,"",(E8-C8)/C8)</f>
        <v/>
      </c>
      <c r="K8" s="72" t="str">
        <f t="shared" ref="K8:K23" si="1">IF(E8=0,"",(F8-E8)/E8)</f>
        <v/>
      </c>
      <c r="L8" s="72" t="str">
        <f t="shared" ref="L8:L23" si="2">IF(F8=0,"",(G8-F8)/F8)</f>
        <v/>
      </c>
      <c r="M8" s="72" t="str">
        <f t="shared" ref="M8:M49" si="3">IF(G8=0,"",(H8-G8)/G8)</f>
        <v/>
      </c>
      <c r="N8" s="296"/>
      <c r="O8" s="296"/>
      <c r="P8" s="296"/>
    </row>
    <row r="9" spans="2:24" ht="15" x14ac:dyDescent="0.25">
      <c r="B9" s="71" t="s">
        <v>13</v>
      </c>
      <c r="C9" s="135">
        <f>Income!E32</f>
        <v>0</v>
      </c>
      <c r="D9" s="134"/>
      <c r="E9" s="135">
        <f>Income!G32</f>
        <v>0</v>
      </c>
      <c r="F9" s="135">
        <f>Income!H32</f>
        <v>0</v>
      </c>
      <c r="G9" s="129"/>
      <c r="H9" s="129"/>
      <c r="I9" s="54"/>
      <c r="J9" s="72" t="str">
        <f t="shared" si="0"/>
        <v/>
      </c>
      <c r="K9" s="72" t="str">
        <f t="shared" si="1"/>
        <v/>
      </c>
      <c r="L9" s="72" t="str">
        <f t="shared" si="2"/>
        <v/>
      </c>
      <c r="M9" s="72" t="str">
        <f t="shared" si="3"/>
        <v/>
      </c>
      <c r="N9" s="296"/>
      <c r="O9" s="296"/>
      <c r="P9" s="296"/>
    </row>
    <row r="10" spans="2:24" ht="15" x14ac:dyDescent="0.25">
      <c r="B10" s="71" t="s">
        <v>14</v>
      </c>
      <c r="C10" s="135">
        <f>Income!E41</f>
        <v>0</v>
      </c>
      <c r="D10" s="134"/>
      <c r="E10" s="135">
        <f>Income!G41</f>
        <v>0</v>
      </c>
      <c r="F10" s="135">
        <f>Income!H41</f>
        <v>0</v>
      </c>
      <c r="G10" s="129"/>
      <c r="H10" s="129"/>
      <c r="I10" s="54"/>
      <c r="J10" s="72" t="str">
        <f t="shared" si="0"/>
        <v/>
      </c>
      <c r="K10" s="72" t="str">
        <f t="shared" si="1"/>
        <v/>
      </c>
      <c r="L10" s="72" t="str">
        <f t="shared" si="2"/>
        <v/>
      </c>
      <c r="M10" s="72" t="str">
        <f t="shared" si="3"/>
        <v/>
      </c>
      <c r="N10" s="296"/>
      <c r="O10" s="296"/>
      <c r="P10" s="296"/>
    </row>
    <row r="11" spans="2:24" ht="15" x14ac:dyDescent="0.25">
      <c r="B11" s="71" t="s">
        <v>170</v>
      </c>
      <c r="C11" s="135">
        <f>Income!E47</f>
        <v>0</v>
      </c>
      <c r="D11" s="134"/>
      <c r="E11" s="135">
        <f>Income!G47</f>
        <v>0</v>
      </c>
      <c r="F11" s="135">
        <f>Income!H47</f>
        <v>0</v>
      </c>
      <c r="G11" s="129"/>
      <c r="H11" s="129"/>
      <c r="I11" s="54"/>
      <c r="J11" s="72" t="str">
        <f t="shared" si="0"/>
        <v/>
      </c>
      <c r="K11" s="72" t="str">
        <f t="shared" si="1"/>
        <v/>
      </c>
      <c r="L11" s="72" t="str">
        <f>IF(F11=0,"",(G11-F11)/F11)</f>
        <v/>
      </c>
      <c r="M11" s="72" t="str">
        <f>IF(G11=0,"",(H11-G11)/G11)</f>
        <v/>
      </c>
      <c r="N11" s="295"/>
      <c r="O11" s="295"/>
      <c r="P11" s="295"/>
    </row>
    <row r="12" spans="2:24" ht="15" x14ac:dyDescent="0.25">
      <c r="B12" s="73" t="s">
        <v>171</v>
      </c>
      <c r="C12" s="165">
        <f>SUM(C7:C11)</f>
        <v>0</v>
      </c>
      <c r="D12" s="166"/>
      <c r="E12" s="165">
        <f>SUM(E7:E11)</f>
        <v>0</v>
      </c>
      <c r="F12" s="165">
        <f t="shared" ref="F12" si="4">SUM(F7:F11)</f>
        <v>0</v>
      </c>
      <c r="G12" s="165">
        <f>SUM(G7:G11)</f>
        <v>0</v>
      </c>
      <c r="H12" s="165">
        <f>SUM(H7:H11)</f>
        <v>0</v>
      </c>
      <c r="I12" s="54"/>
      <c r="J12" s="72"/>
      <c r="K12" s="72"/>
      <c r="L12" s="72"/>
      <c r="M12" s="72"/>
      <c r="N12" s="228"/>
      <c r="O12" s="228"/>
      <c r="P12" s="228"/>
    </row>
    <row r="13" spans="2:24" ht="15.75" thickBot="1" x14ac:dyDescent="0.3">
      <c r="B13" s="71" t="s">
        <v>172</v>
      </c>
      <c r="C13" s="135">
        <f>Income!E53</f>
        <v>0</v>
      </c>
      <c r="D13" s="134"/>
      <c r="E13" s="135">
        <f>Income!G53</f>
        <v>0</v>
      </c>
      <c r="F13" s="135">
        <f>Income!H53</f>
        <v>0</v>
      </c>
      <c r="G13" s="129"/>
      <c r="H13" s="129"/>
      <c r="I13" s="54"/>
      <c r="J13" s="72" t="str">
        <f t="shared" si="0"/>
        <v/>
      </c>
      <c r="K13" s="72" t="str">
        <f t="shared" si="1"/>
        <v/>
      </c>
      <c r="L13" s="72" t="str">
        <f t="shared" ref="L13" si="5">IF(F13=0,"",(G13-F13)/F13)</f>
        <v/>
      </c>
      <c r="M13" s="72" t="str">
        <f t="shared" ref="M13" si="6">IF(G13=0,"",(H13-G13)/G13)</f>
        <v/>
      </c>
      <c r="N13" s="295"/>
      <c r="O13" s="295"/>
      <c r="P13" s="295"/>
    </row>
    <row r="14" spans="2:24" ht="15.75" thickBot="1" x14ac:dyDescent="0.3">
      <c r="B14" s="73" t="s">
        <v>15</v>
      </c>
      <c r="C14" s="130">
        <f>C12+C13</f>
        <v>0</v>
      </c>
      <c r="D14" s="131"/>
      <c r="E14" s="130">
        <f>E12+E13</f>
        <v>0</v>
      </c>
      <c r="F14" s="130">
        <f t="shared" ref="F14:H14" si="7">F12+F13</f>
        <v>0</v>
      </c>
      <c r="G14" s="130">
        <f t="shared" si="7"/>
        <v>0</v>
      </c>
      <c r="H14" s="130">
        <f t="shared" si="7"/>
        <v>0</v>
      </c>
      <c r="I14" s="74"/>
      <c r="J14" s="54"/>
      <c r="K14" s="54"/>
      <c r="L14" s="54"/>
      <c r="M14" s="72"/>
      <c r="N14" s="295"/>
      <c r="O14" s="295"/>
      <c r="P14" s="295"/>
    </row>
    <row r="15" spans="2:24" ht="15" x14ac:dyDescent="0.25">
      <c r="B15" s="71"/>
      <c r="C15" s="132"/>
      <c r="D15" s="132"/>
      <c r="E15" s="132"/>
      <c r="F15" s="132"/>
      <c r="G15" s="133"/>
      <c r="H15" s="133"/>
      <c r="I15" s="54"/>
      <c r="J15" s="54"/>
      <c r="K15" s="54"/>
      <c r="L15" s="54"/>
      <c r="M15" s="72"/>
      <c r="N15" s="295"/>
      <c r="O15" s="295"/>
      <c r="P15" s="295"/>
    </row>
    <row r="16" spans="2:24" ht="15" x14ac:dyDescent="0.25">
      <c r="B16" s="54"/>
      <c r="C16" s="134"/>
      <c r="D16" s="134"/>
      <c r="E16" s="134"/>
      <c r="F16" s="128"/>
      <c r="G16" s="128"/>
      <c r="H16" s="128"/>
      <c r="I16" s="54"/>
      <c r="J16" s="54"/>
      <c r="K16" s="54"/>
      <c r="L16" s="54"/>
      <c r="M16" s="72"/>
      <c r="N16" s="295"/>
      <c r="O16" s="295"/>
      <c r="P16" s="295"/>
    </row>
    <row r="17" spans="2:16" ht="15" x14ac:dyDescent="0.25">
      <c r="B17" s="73" t="s">
        <v>16</v>
      </c>
      <c r="C17" s="134"/>
      <c r="D17" s="134"/>
      <c r="E17" s="134"/>
      <c r="F17" s="128"/>
      <c r="G17" s="128"/>
      <c r="H17" s="128"/>
      <c r="I17" s="54"/>
      <c r="J17" s="54"/>
      <c r="K17" s="54"/>
      <c r="L17" s="54"/>
      <c r="M17" s="72"/>
      <c r="N17" s="295"/>
      <c r="O17" s="295"/>
      <c r="P17" s="295"/>
    </row>
    <row r="18" spans="2:16" ht="15" x14ac:dyDescent="0.25">
      <c r="B18" s="71"/>
      <c r="C18" s="134"/>
      <c r="D18" s="134"/>
      <c r="E18" s="134"/>
      <c r="F18" s="128"/>
      <c r="G18" s="128"/>
      <c r="H18" s="128"/>
      <c r="I18" s="54"/>
      <c r="J18" s="54"/>
      <c r="K18" s="54"/>
      <c r="L18" s="54"/>
      <c r="M18" s="72"/>
      <c r="N18" s="295"/>
      <c r="O18" s="295"/>
      <c r="P18" s="295"/>
    </row>
    <row r="19" spans="2:16" ht="15" x14ac:dyDescent="0.25">
      <c r="B19" s="71" t="s">
        <v>17</v>
      </c>
      <c r="C19" s="135">
        <f>Expenditure!E15</f>
        <v>0</v>
      </c>
      <c r="D19" s="134"/>
      <c r="E19" s="135">
        <f>Expenditure!G15</f>
        <v>0</v>
      </c>
      <c r="F19" s="135">
        <f>Expenditure!H15</f>
        <v>0</v>
      </c>
      <c r="G19" s="129"/>
      <c r="H19" s="129"/>
      <c r="I19" s="54"/>
      <c r="J19" s="72" t="str">
        <f t="shared" si="0"/>
        <v/>
      </c>
      <c r="K19" s="72" t="str">
        <f t="shared" si="1"/>
        <v/>
      </c>
      <c r="L19" s="72" t="str">
        <f t="shared" si="2"/>
        <v/>
      </c>
      <c r="M19" s="72" t="str">
        <f t="shared" si="3"/>
        <v/>
      </c>
      <c r="N19" s="296"/>
      <c r="O19" s="296"/>
      <c r="P19" s="296"/>
    </row>
    <row r="20" spans="2:16" ht="15" x14ac:dyDescent="0.25">
      <c r="B20" s="71" t="s">
        <v>173</v>
      </c>
      <c r="C20" s="135">
        <f>Expenditure!E25</f>
        <v>0</v>
      </c>
      <c r="D20" s="134"/>
      <c r="E20" s="135">
        <f>Expenditure!G25</f>
        <v>0</v>
      </c>
      <c r="F20" s="135">
        <f>Expenditure!H25</f>
        <v>0</v>
      </c>
      <c r="G20" s="129"/>
      <c r="H20" s="129"/>
      <c r="I20" s="54"/>
      <c r="J20" s="72" t="str">
        <f t="shared" si="0"/>
        <v/>
      </c>
      <c r="K20" s="72" t="str">
        <f t="shared" si="1"/>
        <v/>
      </c>
      <c r="L20" s="72" t="str">
        <f t="shared" si="2"/>
        <v/>
      </c>
      <c r="M20" s="72" t="str">
        <f t="shared" si="3"/>
        <v/>
      </c>
      <c r="N20" s="296"/>
      <c r="O20" s="296"/>
      <c r="P20" s="296"/>
    </row>
    <row r="21" spans="2:16" ht="15" x14ac:dyDescent="0.25">
      <c r="B21" s="71" t="s">
        <v>18</v>
      </c>
      <c r="C21" s="231">
        <f>Expenditure!E41</f>
        <v>0</v>
      </c>
      <c r="D21" s="206"/>
      <c r="E21" s="231">
        <f>Expenditure!G41</f>
        <v>0</v>
      </c>
      <c r="F21" s="231">
        <f>Expenditure!H41</f>
        <v>0</v>
      </c>
      <c r="G21" s="129"/>
      <c r="H21" s="129"/>
      <c r="I21" s="54"/>
      <c r="J21" s="72" t="str">
        <f t="shared" si="0"/>
        <v/>
      </c>
      <c r="K21" s="72" t="str">
        <f t="shared" si="1"/>
        <v/>
      </c>
      <c r="L21" s="72" t="str">
        <f t="shared" si="2"/>
        <v/>
      </c>
      <c r="M21" s="72" t="str">
        <f t="shared" si="3"/>
        <v/>
      </c>
      <c r="N21" s="296"/>
      <c r="O21" s="296"/>
      <c r="P21" s="296"/>
    </row>
    <row r="22" spans="2:16" ht="15" x14ac:dyDescent="0.25">
      <c r="B22" s="71" t="s">
        <v>19</v>
      </c>
      <c r="C22" s="135">
        <f>Expenditure!E43</f>
        <v>0</v>
      </c>
      <c r="D22" s="143"/>
      <c r="E22" s="135">
        <f>Expenditure!G43</f>
        <v>0</v>
      </c>
      <c r="F22" s="135">
        <f>Expenditure!H43</f>
        <v>0</v>
      </c>
      <c r="G22" s="129"/>
      <c r="H22" s="129"/>
      <c r="I22" s="54"/>
      <c r="J22" s="72" t="str">
        <f t="shared" si="0"/>
        <v/>
      </c>
      <c r="K22" s="72" t="str">
        <f t="shared" si="1"/>
        <v/>
      </c>
      <c r="L22" s="72" t="str">
        <f t="shared" si="2"/>
        <v/>
      </c>
      <c r="M22" s="72" t="str">
        <f t="shared" si="3"/>
        <v/>
      </c>
      <c r="N22" s="296"/>
      <c r="O22" s="296"/>
      <c r="P22" s="296"/>
    </row>
    <row r="23" spans="2:16" ht="15" x14ac:dyDescent="0.25">
      <c r="B23" s="71" t="s">
        <v>174</v>
      </c>
      <c r="C23" s="135">
        <f>Expenditure!E48</f>
        <v>0</v>
      </c>
      <c r="D23" s="143"/>
      <c r="E23" s="135">
        <f>Expenditure!G48</f>
        <v>0</v>
      </c>
      <c r="F23" s="135">
        <f>Expenditure!H48</f>
        <v>0</v>
      </c>
      <c r="G23" s="129"/>
      <c r="H23" s="129"/>
      <c r="I23" s="54"/>
      <c r="J23" s="72" t="str">
        <f t="shared" si="0"/>
        <v/>
      </c>
      <c r="K23" s="72" t="str">
        <f t="shared" si="1"/>
        <v/>
      </c>
      <c r="L23" s="72" t="str">
        <f t="shared" si="2"/>
        <v/>
      </c>
      <c r="M23" s="72" t="str">
        <f t="shared" si="3"/>
        <v/>
      </c>
      <c r="N23" s="295"/>
      <c r="O23" s="295"/>
      <c r="P23" s="295"/>
    </row>
    <row r="24" spans="2:16" ht="15" x14ac:dyDescent="0.25">
      <c r="B24" s="71"/>
      <c r="C24" s="167"/>
      <c r="D24" s="134"/>
      <c r="E24" s="167"/>
      <c r="F24" s="164"/>
      <c r="G24" s="175"/>
      <c r="H24" s="168"/>
      <c r="I24" s="54"/>
      <c r="J24" s="72"/>
      <c r="K24" s="72"/>
      <c r="L24" s="72"/>
      <c r="M24" s="72"/>
      <c r="N24" s="228"/>
      <c r="O24" s="228"/>
      <c r="P24" s="228"/>
    </row>
    <row r="25" spans="2:16" ht="15.75" thickBot="1" x14ac:dyDescent="0.3">
      <c r="B25" s="71"/>
      <c r="C25" s="134"/>
      <c r="D25" s="134"/>
      <c r="E25" s="134"/>
      <c r="F25" s="128"/>
      <c r="G25" s="128"/>
      <c r="H25" s="128"/>
      <c r="I25" s="54"/>
      <c r="J25" s="72"/>
      <c r="K25" s="72"/>
      <c r="L25" s="54"/>
      <c r="M25" s="72"/>
      <c r="N25" s="295"/>
      <c r="O25" s="295"/>
      <c r="P25" s="295"/>
    </row>
    <row r="26" spans="2:16" ht="15.75" thickBot="1" x14ac:dyDescent="0.3">
      <c r="B26" s="73" t="s">
        <v>20</v>
      </c>
      <c r="C26" s="130">
        <f>SUM(C19:C23)</f>
        <v>0</v>
      </c>
      <c r="D26" s="131"/>
      <c r="E26" s="130">
        <f>SUM(E19:E23)</f>
        <v>0</v>
      </c>
      <c r="F26" s="130">
        <f>SUM(F19:F23)</f>
        <v>0</v>
      </c>
      <c r="G26" s="130">
        <f>SUM(G19:G23)</f>
        <v>0</v>
      </c>
      <c r="H26" s="130">
        <f>SUM(H19:H23)</f>
        <v>0</v>
      </c>
      <c r="I26" s="74"/>
      <c r="J26" s="72"/>
      <c r="K26" s="72"/>
      <c r="L26" s="74"/>
      <c r="M26" s="72"/>
      <c r="N26" s="295"/>
      <c r="O26" s="295"/>
      <c r="P26" s="295"/>
    </row>
    <row r="27" spans="2:16" ht="15" x14ac:dyDescent="0.25">
      <c r="B27" s="71"/>
      <c r="C27" s="137"/>
      <c r="D27" s="137"/>
      <c r="E27" s="137"/>
      <c r="F27" s="137"/>
      <c r="G27" s="134"/>
      <c r="H27" s="134"/>
      <c r="I27" s="54"/>
      <c r="J27" s="72"/>
      <c r="K27" s="72"/>
      <c r="L27" s="54"/>
      <c r="M27" s="72"/>
      <c r="N27" s="295"/>
      <c r="O27" s="295"/>
      <c r="P27" s="295"/>
    </row>
    <row r="28" spans="2:16" ht="15" customHeight="1" x14ac:dyDescent="0.25">
      <c r="B28" s="54"/>
      <c r="C28" s="138"/>
      <c r="D28" s="138"/>
      <c r="E28" s="138"/>
      <c r="F28" s="138"/>
      <c r="G28" s="138"/>
      <c r="H28" s="138"/>
      <c r="I28" s="54"/>
      <c r="J28" s="72"/>
      <c r="K28" s="72"/>
      <c r="L28" s="54"/>
      <c r="M28" s="72"/>
      <c r="N28" s="295"/>
      <c r="O28" s="295"/>
      <c r="P28" s="295"/>
    </row>
    <row r="29" spans="2:16" ht="39" customHeight="1" x14ac:dyDescent="0.25">
      <c r="B29" s="75" t="s">
        <v>175</v>
      </c>
      <c r="C29" s="139">
        <f>C14-C26</f>
        <v>0</v>
      </c>
      <c r="D29" s="139"/>
      <c r="E29" s="139">
        <f>E14-E26</f>
        <v>0</v>
      </c>
      <c r="F29" s="139">
        <f>F14-F26</f>
        <v>0</v>
      </c>
      <c r="G29" s="139">
        <f>G14-G26</f>
        <v>0</v>
      </c>
      <c r="H29" s="139">
        <f>H14-H26</f>
        <v>0</v>
      </c>
      <c r="I29" s="54"/>
      <c r="J29" s="72"/>
      <c r="K29" s="72"/>
      <c r="L29" s="54"/>
      <c r="M29" s="72"/>
      <c r="N29" s="295"/>
      <c r="O29" s="295"/>
      <c r="P29" s="295"/>
    </row>
    <row r="30" spans="2:16" ht="13.5" customHeight="1" x14ac:dyDescent="0.25">
      <c r="B30" s="75"/>
      <c r="C30" s="139"/>
      <c r="D30" s="139"/>
      <c r="E30" s="139"/>
      <c r="F30" s="139"/>
      <c r="G30" s="139"/>
      <c r="H30" s="139"/>
      <c r="I30" s="54"/>
      <c r="J30" s="72"/>
      <c r="K30" s="72"/>
      <c r="L30" s="54"/>
      <c r="M30" s="72"/>
      <c r="N30" s="295"/>
      <c r="O30" s="295"/>
      <c r="P30" s="295"/>
    </row>
    <row r="31" spans="2:16" ht="15" x14ac:dyDescent="0.25">
      <c r="B31" s="71"/>
      <c r="C31" s="132"/>
      <c r="D31" s="132"/>
      <c r="E31" s="132"/>
      <c r="F31" s="132"/>
      <c r="G31" s="128"/>
      <c r="H31" s="128"/>
      <c r="I31" s="54"/>
      <c r="J31" s="72"/>
      <c r="K31" s="72"/>
      <c r="L31" s="54"/>
      <c r="M31" s="72"/>
      <c r="N31" s="295"/>
      <c r="O31" s="295"/>
      <c r="P31" s="295"/>
    </row>
    <row r="32" spans="2:16" ht="15" x14ac:dyDescent="0.25">
      <c r="B32" s="71" t="s">
        <v>176</v>
      </c>
      <c r="C32" s="129"/>
      <c r="D32" s="134"/>
      <c r="E32" s="129"/>
      <c r="F32" s="129"/>
      <c r="G32" s="129"/>
      <c r="H32" s="129"/>
      <c r="I32" s="54"/>
      <c r="J32" s="72" t="str">
        <f t="shared" si="0"/>
        <v/>
      </c>
      <c r="K32" s="72" t="str">
        <f t="shared" ref="K32:L49" si="8">IF(E32=0,"",(F32-E32)/E32)</f>
        <v/>
      </c>
      <c r="L32" s="72" t="str">
        <f t="shared" si="8"/>
        <v/>
      </c>
      <c r="M32" s="72" t="str">
        <f t="shared" si="3"/>
        <v/>
      </c>
      <c r="N32" s="296"/>
      <c r="O32" s="296"/>
      <c r="P32" s="296"/>
    </row>
    <row r="33" spans="2:16" ht="15" x14ac:dyDescent="0.25">
      <c r="B33" s="71" t="s">
        <v>220</v>
      </c>
      <c r="C33" s="129"/>
      <c r="D33" s="134"/>
      <c r="E33" s="129"/>
      <c r="F33" s="129"/>
      <c r="G33" s="129"/>
      <c r="H33" s="129"/>
      <c r="I33" s="54"/>
      <c r="J33" s="72" t="str">
        <f t="shared" si="0"/>
        <v/>
      </c>
      <c r="K33" s="72" t="str">
        <f t="shared" si="8"/>
        <v/>
      </c>
      <c r="L33" s="72" t="str">
        <f t="shared" si="8"/>
        <v/>
      </c>
      <c r="M33" s="72" t="str">
        <f t="shared" si="3"/>
        <v/>
      </c>
      <c r="N33" s="295"/>
      <c r="O33" s="295"/>
      <c r="P33" s="295"/>
    </row>
    <row r="34" spans="2:16" ht="15" x14ac:dyDescent="0.25">
      <c r="B34" s="71" t="s">
        <v>221</v>
      </c>
      <c r="C34" s="129"/>
      <c r="D34" s="134"/>
      <c r="E34" s="129"/>
      <c r="F34" s="129"/>
      <c r="G34" s="129"/>
      <c r="H34" s="129"/>
      <c r="I34" s="54"/>
      <c r="J34" s="72"/>
      <c r="K34" s="72"/>
      <c r="L34" s="72"/>
      <c r="M34" s="72"/>
      <c r="N34" s="295"/>
      <c r="O34" s="295"/>
      <c r="P34" s="295"/>
    </row>
    <row r="35" spans="2:16" ht="15" x14ac:dyDescent="0.25">
      <c r="B35" s="71" t="s">
        <v>222</v>
      </c>
      <c r="C35" s="129"/>
      <c r="D35" s="134"/>
      <c r="E35" s="129"/>
      <c r="F35" s="129"/>
      <c r="G35" s="129"/>
      <c r="H35" s="129"/>
      <c r="I35" s="54"/>
      <c r="J35" s="72" t="str">
        <f t="shared" si="0"/>
        <v/>
      </c>
      <c r="K35" s="72" t="str">
        <f t="shared" ref="K35" si="9">IF(E35=0,"",(F35-E35)/E35)</f>
        <v/>
      </c>
      <c r="L35" s="72" t="str">
        <f t="shared" si="8"/>
        <v/>
      </c>
      <c r="M35" s="72" t="str">
        <f t="shared" si="3"/>
        <v/>
      </c>
      <c r="N35" s="295"/>
      <c r="O35" s="295"/>
      <c r="P35" s="295"/>
    </row>
    <row r="36" spans="2:16" ht="15" x14ac:dyDescent="0.25">
      <c r="B36" s="71"/>
      <c r="C36" s="134"/>
      <c r="D36" s="134"/>
      <c r="E36" s="134"/>
      <c r="F36" s="128"/>
      <c r="G36" s="128"/>
      <c r="H36" s="128"/>
      <c r="I36" s="54"/>
      <c r="J36" s="72"/>
      <c r="K36" s="72"/>
      <c r="L36" s="72"/>
      <c r="M36" s="72"/>
      <c r="N36" s="295"/>
      <c r="O36" s="295"/>
      <c r="P36" s="295"/>
    </row>
    <row r="37" spans="2:16" ht="15" x14ac:dyDescent="0.25">
      <c r="B37" s="75" t="s">
        <v>177</v>
      </c>
      <c r="C37" s="166">
        <f>C29+C32+C33+C35+C34</f>
        <v>0</v>
      </c>
      <c r="D37" s="166"/>
      <c r="E37" s="166">
        <f t="shared" ref="E37:H37" si="10">E29+E32+E33+E35+E34</f>
        <v>0</v>
      </c>
      <c r="F37" s="166">
        <f t="shared" si="10"/>
        <v>0</v>
      </c>
      <c r="G37" s="166">
        <f t="shared" si="10"/>
        <v>0</v>
      </c>
      <c r="H37" s="166">
        <f t="shared" si="10"/>
        <v>0</v>
      </c>
      <c r="I37" s="54"/>
      <c r="J37" s="72"/>
      <c r="K37" s="72"/>
      <c r="L37" s="72"/>
      <c r="M37" s="72"/>
      <c r="N37" s="295"/>
      <c r="O37" s="295"/>
      <c r="P37" s="295"/>
    </row>
    <row r="38" spans="2:16" ht="15" x14ac:dyDescent="0.25">
      <c r="B38" s="71"/>
      <c r="C38" s="134"/>
      <c r="D38" s="134"/>
      <c r="E38" s="134"/>
      <c r="F38" s="128"/>
      <c r="G38" s="128"/>
      <c r="H38" s="128"/>
      <c r="I38" s="54"/>
      <c r="J38" s="72"/>
      <c r="K38" s="72"/>
      <c r="L38" s="72"/>
      <c r="M38" s="72"/>
      <c r="N38" s="295"/>
      <c r="O38" s="295"/>
      <c r="P38" s="295"/>
    </row>
    <row r="39" spans="2:16" ht="15" x14ac:dyDescent="0.25">
      <c r="B39" s="71" t="s">
        <v>224</v>
      </c>
      <c r="C39" s="129"/>
      <c r="D39" s="134"/>
      <c r="E39" s="129"/>
      <c r="F39" s="129"/>
      <c r="G39" s="129"/>
      <c r="H39" s="129"/>
      <c r="I39" s="54"/>
      <c r="J39" s="72"/>
      <c r="K39" s="72"/>
      <c r="L39" s="72"/>
      <c r="M39" s="72"/>
      <c r="N39" s="228"/>
      <c r="O39" s="228"/>
      <c r="P39" s="228"/>
    </row>
    <row r="40" spans="2:16" ht="15" x14ac:dyDescent="0.25">
      <c r="B40" s="71" t="s">
        <v>223</v>
      </c>
      <c r="C40" s="129"/>
      <c r="D40" s="134"/>
      <c r="E40" s="129"/>
      <c r="F40" s="129"/>
      <c r="G40" s="129"/>
      <c r="H40" s="129"/>
      <c r="I40" s="54"/>
      <c r="J40" s="72" t="str">
        <f t="shared" si="0"/>
        <v/>
      </c>
      <c r="K40" s="72" t="str">
        <f t="shared" ref="K40" si="11">IF(E40=0,"",(F40-E40)/E40)</f>
        <v/>
      </c>
      <c r="L40" s="72" t="str">
        <f t="shared" si="8"/>
        <v/>
      </c>
      <c r="M40" s="72" t="str">
        <f t="shared" si="3"/>
        <v/>
      </c>
      <c r="N40" s="295"/>
      <c r="O40" s="295"/>
      <c r="P40" s="295"/>
    </row>
    <row r="41" spans="2:16" ht="15" x14ac:dyDescent="0.25">
      <c r="B41" s="71"/>
      <c r="C41" s="134"/>
      <c r="D41" s="134"/>
      <c r="E41" s="134"/>
      <c r="F41" s="128"/>
      <c r="G41" s="128"/>
      <c r="H41" s="128"/>
      <c r="I41" s="54"/>
      <c r="J41" s="72"/>
      <c r="K41" s="72"/>
      <c r="L41" s="72"/>
      <c r="M41" s="72"/>
      <c r="N41" s="295"/>
      <c r="O41" s="295"/>
      <c r="P41" s="295"/>
    </row>
    <row r="42" spans="2:16" ht="15" x14ac:dyDescent="0.25">
      <c r="B42" s="75" t="s">
        <v>178</v>
      </c>
      <c r="C42" s="232">
        <f>C40+C37+C39</f>
        <v>0</v>
      </c>
      <c r="D42" s="171"/>
      <c r="E42" s="232">
        <f t="shared" ref="E42:H42" si="12">E40+E37+E39</f>
        <v>0</v>
      </c>
      <c r="F42" s="232">
        <f t="shared" si="12"/>
        <v>0</v>
      </c>
      <c r="G42" s="232">
        <f t="shared" si="12"/>
        <v>0</v>
      </c>
      <c r="H42" s="232">
        <f t="shared" si="12"/>
        <v>0</v>
      </c>
      <c r="I42" s="54"/>
      <c r="J42" s="72" t="str">
        <f t="shared" si="0"/>
        <v/>
      </c>
      <c r="K42" s="72" t="str">
        <f t="shared" ref="K42:K44" si="13">IF(E42=0,"",(F42-E42)/E42)</f>
        <v/>
      </c>
      <c r="L42" s="72" t="str">
        <f t="shared" si="8"/>
        <v/>
      </c>
      <c r="M42" s="72" t="str">
        <f t="shared" si="3"/>
        <v/>
      </c>
      <c r="N42" s="295"/>
      <c r="O42" s="295"/>
      <c r="P42" s="295"/>
    </row>
    <row r="43" spans="2:16" ht="15" x14ac:dyDescent="0.25">
      <c r="B43" s="76"/>
      <c r="C43" s="172"/>
      <c r="D43" s="173"/>
      <c r="E43" s="172"/>
      <c r="F43" s="174"/>
      <c r="G43" s="174"/>
      <c r="H43" s="174"/>
      <c r="I43" s="54"/>
      <c r="J43" s="72"/>
      <c r="K43" s="72"/>
      <c r="L43" s="72"/>
      <c r="M43" s="72"/>
      <c r="N43" s="228"/>
      <c r="O43" s="228"/>
      <c r="P43" s="228"/>
    </row>
    <row r="44" spans="2:16" ht="15" x14ac:dyDescent="0.25">
      <c r="B44" s="76" t="s">
        <v>179</v>
      </c>
      <c r="C44" s="129"/>
      <c r="D44" s="140"/>
      <c r="E44" s="141"/>
      <c r="F44" s="129"/>
      <c r="G44" s="129"/>
      <c r="H44" s="129"/>
      <c r="I44" s="54"/>
      <c r="J44" s="72" t="str">
        <f t="shared" si="0"/>
        <v/>
      </c>
      <c r="K44" s="72" t="str">
        <f t="shared" si="13"/>
        <v/>
      </c>
      <c r="L44" s="72" t="str">
        <f t="shared" si="8"/>
        <v/>
      </c>
      <c r="M44" s="72" t="str">
        <f t="shared" si="3"/>
        <v/>
      </c>
      <c r="N44" s="295"/>
      <c r="O44" s="295"/>
      <c r="P44" s="295"/>
    </row>
    <row r="45" spans="2:16" ht="15" x14ac:dyDescent="0.25">
      <c r="B45" s="71" t="s">
        <v>180</v>
      </c>
      <c r="C45" s="129"/>
      <c r="D45" s="134"/>
      <c r="E45" s="141"/>
      <c r="F45" s="141"/>
      <c r="G45" s="141"/>
      <c r="H45" s="141"/>
      <c r="I45" s="177"/>
      <c r="J45" s="72"/>
      <c r="K45" s="72"/>
      <c r="L45" s="72"/>
      <c r="M45" s="72"/>
      <c r="N45" s="295"/>
      <c r="O45" s="295"/>
      <c r="P45" s="295"/>
    </row>
    <row r="46" spans="2:16" ht="15" x14ac:dyDescent="0.25">
      <c r="B46" s="76" t="s">
        <v>259</v>
      </c>
      <c r="C46" s="129"/>
      <c r="D46" s="142"/>
      <c r="E46" s="141"/>
      <c r="F46" s="129"/>
      <c r="G46" s="129"/>
      <c r="H46" s="129"/>
      <c r="I46" s="177"/>
      <c r="J46" s="72"/>
      <c r="K46" s="72"/>
      <c r="L46" s="72"/>
      <c r="M46" s="72"/>
      <c r="N46" s="295"/>
      <c r="O46" s="295"/>
      <c r="P46" s="295"/>
    </row>
    <row r="47" spans="2:16" ht="15" x14ac:dyDescent="0.25">
      <c r="B47" s="76" t="s">
        <v>231</v>
      </c>
      <c r="C47" s="129"/>
      <c r="D47" s="142"/>
      <c r="E47" s="141"/>
      <c r="F47" s="129"/>
      <c r="G47" s="129"/>
      <c r="H47" s="129"/>
      <c r="I47" s="173"/>
      <c r="J47" s="72"/>
      <c r="K47" s="72"/>
      <c r="L47" s="72"/>
      <c r="M47" s="72"/>
      <c r="N47" s="228"/>
      <c r="O47" s="228"/>
      <c r="P47" s="228"/>
    </row>
    <row r="48" spans="2:16" ht="15" x14ac:dyDescent="0.25">
      <c r="B48" s="71"/>
      <c r="C48" s="134"/>
      <c r="D48" s="134"/>
      <c r="E48" s="134"/>
      <c r="F48" s="128"/>
      <c r="G48" s="128"/>
      <c r="H48" s="128"/>
      <c r="I48" s="54"/>
      <c r="J48" s="72"/>
      <c r="K48" s="72"/>
      <c r="L48" s="72"/>
      <c r="M48" s="72"/>
      <c r="N48" s="295"/>
      <c r="O48" s="295"/>
      <c r="P48" s="295"/>
    </row>
    <row r="49" spans="2:16" ht="15" x14ac:dyDescent="0.25">
      <c r="B49" s="169" t="s">
        <v>181</v>
      </c>
      <c r="C49" s="233">
        <f>C46+C45+C44+C42+C47</f>
        <v>0</v>
      </c>
      <c r="D49" s="170"/>
      <c r="E49" s="233">
        <f>E46+E45+E44+E42+E47</f>
        <v>0</v>
      </c>
      <c r="F49" s="233">
        <f t="shared" ref="F49:H49" si="14">F46+F45+F44+F42+F47</f>
        <v>0</v>
      </c>
      <c r="G49" s="233">
        <f t="shared" si="14"/>
        <v>0</v>
      </c>
      <c r="H49" s="233">
        <f t="shared" si="14"/>
        <v>0</v>
      </c>
      <c r="I49" s="54"/>
      <c r="J49" s="72" t="str">
        <f t="shared" si="0"/>
        <v/>
      </c>
      <c r="K49" s="72" t="str">
        <f t="shared" ref="K49" si="15">IF(E49=0,"",(F49-E49)/E49)</f>
        <v/>
      </c>
      <c r="L49" s="72" t="str">
        <f t="shared" si="8"/>
        <v/>
      </c>
      <c r="M49" s="72" t="str">
        <f t="shared" si="3"/>
        <v/>
      </c>
      <c r="N49" s="295"/>
      <c r="O49" s="295"/>
      <c r="P49" s="295"/>
    </row>
    <row r="50" spans="2:16" ht="15" x14ac:dyDescent="0.25">
      <c r="B50" s="43"/>
      <c r="C50" s="43"/>
      <c r="D50" s="43"/>
      <c r="E50" s="175"/>
      <c r="F50" s="175"/>
      <c r="G50" s="175"/>
      <c r="H50" s="175"/>
      <c r="N50" s="234"/>
      <c r="O50" s="234"/>
      <c r="P50" s="234"/>
    </row>
  </sheetData>
  <sheetProtection sheet="1" objects="1" scenarios="1"/>
  <mergeCells count="42">
    <mergeCell ref="N15:P15"/>
    <mergeCell ref="N3:P3"/>
    <mergeCell ref="N4:P4"/>
    <mergeCell ref="N5:P5"/>
    <mergeCell ref="N6:P6"/>
    <mergeCell ref="N7:P7"/>
    <mergeCell ref="N8:P8"/>
    <mergeCell ref="N9:P9"/>
    <mergeCell ref="N10:P10"/>
    <mergeCell ref="N11:P11"/>
    <mergeCell ref="N13:P13"/>
    <mergeCell ref="N14:P14"/>
    <mergeCell ref="N27:P27"/>
    <mergeCell ref="N16:P16"/>
    <mergeCell ref="N17:P17"/>
    <mergeCell ref="N18:P18"/>
    <mergeCell ref="N19:P19"/>
    <mergeCell ref="N20:P20"/>
    <mergeCell ref="N21:P21"/>
    <mergeCell ref="N22:P22"/>
    <mergeCell ref="N23:P23"/>
    <mergeCell ref="N25:P25"/>
    <mergeCell ref="N26:P26"/>
    <mergeCell ref="N40:P40"/>
    <mergeCell ref="N28:P28"/>
    <mergeCell ref="N29:P29"/>
    <mergeCell ref="N30:P30"/>
    <mergeCell ref="N31:P31"/>
    <mergeCell ref="N32:P32"/>
    <mergeCell ref="N33:P33"/>
    <mergeCell ref="N34:P34"/>
    <mergeCell ref="N35:P35"/>
    <mergeCell ref="N36:P36"/>
    <mergeCell ref="N37:P37"/>
    <mergeCell ref="N38:P38"/>
    <mergeCell ref="N48:P48"/>
    <mergeCell ref="N49:P49"/>
    <mergeCell ref="N41:P41"/>
    <mergeCell ref="N42:P42"/>
    <mergeCell ref="N44:P44"/>
    <mergeCell ref="N45:P45"/>
    <mergeCell ref="N46:P46"/>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 E4:H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topLeftCell="A31" zoomScaleNormal="100" workbookViewId="0">
      <selection activeCell="E47" sqref="E47"/>
    </sheetView>
  </sheetViews>
  <sheetFormatPr defaultColWidth="9.140625" defaultRowHeight="12.75" x14ac:dyDescent="0.2"/>
  <cols>
    <col min="1" max="1" width="9.140625" style="1"/>
    <col min="2" max="2" width="22" style="1" customWidth="1"/>
    <col min="3" max="3" width="2.42578125" style="1" customWidth="1"/>
    <col min="4" max="4" width="63" style="1" customWidth="1"/>
    <col min="5" max="5" width="9.28515625" style="1" customWidth="1"/>
    <col min="6" max="6" width="3.28515625" style="1" customWidth="1"/>
    <col min="7" max="7" width="11" style="1" customWidth="1"/>
    <col min="8" max="8" width="10.5703125" style="1" customWidth="1"/>
    <col min="9" max="9" width="9.140625" style="1"/>
    <col min="10" max="10" width="12.5703125" style="1" bestFit="1" customWidth="1"/>
    <col min="11" max="11" width="12.7109375" style="1" bestFit="1" customWidth="1"/>
    <col min="12" max="12" width="55.7109375" style="1" customWidth="1"/>
    <col min="13" max="16384" width="9.140625" style="1"/>
  </cols>
  <sheetData>
    <row r="1" spans="1:18" x14ac:dyDescent="0.2">
      <c r="A1" s="22"/>
      <c r="B1" s="24">
        <f>Declaration!C3</f>
        <v>0</v>
      </c>
      <c r="C1" s="22"/>
      <c r="D1" s="22"/>
      <c r="E1" s="22"/>
      <c r="F1" s="22"/>
      <c r="G1" s="22"/>
      <c r="H1" s="22"/>
      <c r="I1" s="22"/>
      <c r="J1" s="22"/>
      <c r="K1" s="22"/>
      <c r="L1" s="22"/>
    </row>
    <row r="2" spans="1:18" ht="15" x14ac:dyDescent="0.25">
      <c r="A2" s="22"/>
      <c r="B2" s="24"/>
      <c r="C2" s="22"/>
      <c r="D2" s="22"/>
      <c r="F2" s="43"/>
      <c r="G2" s="43"/>
      <c r="H2" s="43"/>
      <c r="I2" s="43"/>
      <c r="J2" s="43"/>
      <c r="K2" s="48" t="s">
        <v>157</v>
      </c>
      <c r="L2" s="43"/>
    </row>
    <row r="3" spans="1:18" ht="52.5" customHeight="1" x14ac:dyDescent="0.25">
      <c r="A3" s="43"/>
      <c r="B3" s="42" t="s">
        <v>11</v>
      </c>
      <c r="C3" s="43"/>
      <c r="D3" s="43"/>
      <c r="E3" s="49" t="str">
        <f>SOCIE!C3</f>
        <v>Actual 2017-18</v>
      </c>
      <c r="F3" s="49"/>
      <c r="G3" s="50" t="str">
        <f>SOCIE!E3</f>
        <v>Forecast 2018-19</v>
      </c>
      <c r="H3" s="49" t="str">
        <f>SOCIE!F3</f>
        <v>Forecast 2019-20</v>
      </c>
      <c r="I3" s="49"/>
      <c r="J3" s="49" t="str">
        <f>SOCIE!J3</f>
        <v>2017-18 - 2018-19</v>
      </c>
      <c r="K3" s="50" t="str">
        <f>+SOCIE!K3</f>
        <v>2018-19 - 2019-20</v>
      </c>
      <c r="L3" s="301" t="s">
        <v>8</v>
      </c>
      <c r="M3" s="301"/>
      <c r="N3" s="301"/>
    </row>
    <row r="4" spans="1:18" ht="15" x14ac:dyDescent="0.25">
      <c r="A4" s="43"/>
      <c r="B4" s="43"/>
      <c r="C4" s="43"/>
      <c r="D4" s="43"/>
      <c r="E4" s="51" t="s">
        <v>9</v>
      </c>
      <c r="F4" s="51"/>
      <c r="G4" s="51" t="s">
        <v>9</v>
      </c>
      <c r="H4" s="51" t="s">
        <v>9</v>
      </c>
      <c r="I4" s="51"/>
      <c r="J4" s="52" t="s">
        <v>10</v>
      </c>
      <c r="K4" s="52" t="s">
        <v>10</v>
      </c>
      <c r="L4" s="302"/>
      <c r="M4" s="302"/>
      <c r="N4" s="302"/>
    </row>
    <row r="5" spans="1:18" ht="15" x14ac:dyDescent="0.25">
      <c r="A5" s="43"/>
      <c r="B5" s="43"/>
      <c r="C5" s="43"/>
      <c r="D5" s="43"/>
      <c r="E5" s="43"/>
      <c r="F5" s="43"/>
      <c r="G5" s="43"/>
      <c r="H5" s="43"/>
      <c r="I5" s="43"/>
      <c r="J5" s="43"/>
      <c r="K5" s="43"/>
      <c r="L5" s="299"/>
      <c r="M5" s="299"/>
      <c r="N5" s="299"/>
    </row>
    <row r="6" spans="1:18" ht="25.5" customHeight="1" x14ac:dyDescent="0.25">
      <c r="A6" s="46">
        <v>1</v>
      </c>
      <c r="B6" s="45" t="s">
        <v>160</v>
      </c>
      <c r="C6" s="44" t="s">
        <v>30</v>
      </c>
      <c r="D6" s="45" t="s">
        <v>153</v>
      </c>
      <c r="E6" s="145"/>
      <c r="F6" s="146"/>
      <c r="G6" s="145"/>
      <c r="H6" s="145"/>
      <c r="I6" s="43"/>
      <c r="J6" s="53" t="str">
        <f>IF(E6=0,"",(G6-E6)/E6)</f>
        <v/>
      </c>
      <c r="K6" s="53" t="str">
        <f>IF(G6=0,"",(H6-G6)/G6)</f>
        <v/>
      </c>
      <c r="L6" s="300"/>
      <c r="M6" s="300"/>
      <c r="N6" s="300"/>
      <c r="O6" s="178"/>
      <c r="P6" s="178"/>
      <c r="Q6" s="178"/>
      <c r="R6" s="178"/>
    </row>
    <row r="7" spans="1:18" ht="15.75" customHeight="1" x14ac:dyDescent="0.25">
      <c r="A7" s="44"/>
      <c r="B7" s="44" t="s">
        <v>161</v>
      </c>
      <c r="C7" s="44" t="s">
        <v>31</v>
      </c>
      <c r="D7" s="45" t="s">
        <v>155</v>
      </c>
      <c r="E7" s="145"/>
      <c r="F7" s="146"/>
      <c r="G7" s="145"/>
      <c r="H7" s="145"/>
      <c r="I7" s="43"/>
      <c r="J7" s="53" t="str">
        <f t="shared" ref="J7:J22" si="0">IF(E7=0,"",(G7-E7)/E7)</f>
        <v/>
      </c>
      <c r="K7" s="53" t="str">
        <f t="shared" ref="K7:K22" si="1">IF(G7=0,"",(H7-G7)/G7)</f>
        <v/>
      </c>
      <c r="L7" s="235"/>
      <c r="M7" s="235"/>
      <c r="N7" s="236"/>
      <c r="O7" s="178"/>
      <c r="P7" s="178"/>
      <c r="Q7" s="178"/>
      <c r="R7" s="178"/>
    </row>
    <row r="8" spans="1:18" ht="15" x14ac:dyDescent="0.25">
      <c r="A8" s="44"/>
      <c r="B8" s="44"/>
      <c r="C8" s="44" t="s">
        <v>33</v>
      </c>
      <c r="D8" s="45" t="s">
        <v>156</v>
      </c>
      <c r="E8" s="145"/>
      <c r="F8" s="146"/>
      <c r="G8" s="145"/>
      <c r="H8" s="145"/>
      <c r="I8" s="43"/>
      <c r="J8" s="53" t="str">
        <f t="shared" si="0"/>
        <v/>
      </c>
      <c r="K8" s="53" t="str">
        <f t="shared" si="1"/>
        <v/>
      </c>
      <c r="L8" s="300"/>
      <c r="M8" s="300"/>
      <c r="N8" s="300"/>
      <c r="O8" s="178"/>
      <c r="P8" s="178"/>
      <c r="Q8" s="178"/>
      <c r="R8" s="178"/>
    </row>
    <row r="9" spans="1:18" ht="24.75" customHeight="1" x14ac:dyDescent="0.25">
      <c r="A9" s="46"/>
      <c r="B9" s="44"/>
      <c r="C9" s="44" t="s">
        <v>35</v>
      </c>
      <c r="D9" s="45" t="s">
        <v>32</v>
      </c>
      <c r="E9" s="145"/>
      <c r="F9" s="146"/>
      <c r="G9" s="145"/>
      <c r="H9" s="145"/>
      <c r="I9" s="43"/>
      <c r="J9" s="53" t="str">
        <f t="shared" si="0"/>
        <v/>
      </c>
      <c r="K9" s="53" t="str">
        <f t="shared" si="1"/>
        <v/>
      </c>
      <c r="L9" s="300"/>
      <c r="M9" s="300"/>
      <c r="N9" s="300"/>
      <c r="O9" s="178"/>
      <c r="P9" s="178"/>
      <c r="Q9" s="178"/>
      <c r="R9" s="178"/>
    </row>
    <row r="10" spans="1:18" ht="15" x14ac:dyDescent="0.25">
      <c r="A10" s="44"/>
      <c r="B10" s="44"/>
      <c r="C10" s="44" t="s">
        <v>37</v>
      </c>
      <c r="D10" s="45" t="s">
        <v>34</v>
      </c>
      <c r="E10" s="145"/>
      <c r="F10" s="146"/>
      <c r="G10" s="145"/>
      <c r="H10" s="145"/>
      <c r="I10" s="43"/>
      <c r="J10" s="53" t="str">
        <f t="shared" si="0"/>
        <v/>
      </c>
      <c r="K10" s="53" t="str">
        <f t="shared" si="1"/>
        <v/>
      </c>
      <c r="L10" s="235"/>
      <c r="M10" s="235"/>
      <c r="N10" s="236"/>
      <c r="O10" s="178"/>
      <c r="P10" s="178"/>
      <c r="Q10" s="178"/>
      <c r="R10" s="178"/>
    </row>
    <row r="11" spans="1:18" ht="15" x14ac:dyDescent="0.25">
      <c r="A11" s="44"/>
      <c r="B11" s="44"/>
      <c r="C11" s="44" t="s">
        <v>52</v>
      </c>
      <c r="D11" s="45" t="s">
        <v>36</v>
      </c>
      <c r="E11" s="145"/>
      <c r="F11" s="146"/>
      <c r="G11" s="145"/>
      <c r="H11" s="145"/>
      <c r="I11" s="43"/>
      <c r="J11" s="53" t="str">
        <f t="shared" si="0"/>
        <v/>
      </c>
      <c r="K11" s="53" t="str">
        <f t="shared" si="1"/>
        <v/>
      </c>
      <c r="L11" s="235"/>
      <c r="M11" s="235"/>
      <c r="N11" s="236"/>
      <c r="O11" s="178"/>
      <c r="P11" s="178"/>
      <c r="Q11" s="178"/>
      <c r="R11" s="178"/>
    </row>
    <row r="12" spans="1:18" ht="15" x14ac:dyDescent="0.25">
      <c r="A12" s="44"/>
      <c r="B12" s="44"/>
      <c r="C12" s="44" t="s">
        <v>66</v>
      </c>
      <c r="D12" s="45" t="s">
        <v>38</v>
      </c>
      <c r="E12" s="145"/>
      <c r="F12" s="146"/>
      <c r="G12" s="145"/>
      <c r="H12" s="145"/>
      <c r="I12" s="43"/>
      <c r="J12" s="53" t="str">
        <f t="shared" si="0"/>
        <v/>
      </c>
      <c r="K12" s="53" t="str">
        <f t="shared" si="1"/>
        <v/>
      </c>
      <c r="L12" s="235"/>
      <c r="M12" s="235"/>
      <c r="N12" s="236"/>
      <c r="O12" s="178"/>
      <c r="P12" s="178"/>
      <c r="Q12" s="178"/>
      <c r="R12" s="178"/>
    </row>
    <row r="13" spans="1:18" ht="15" x14ac:dyDescent="0.25">
      <c r="A13" s="44"/>
      <c r="B13" s="46" t="s">
        <v>39</v>
      </c>
      <c r="C13" s="44"/>
      <c r="D13" s="45"/>
      <c r="E13" s="147">
        <f>SUM(E6:E12)</f>
        <v>0</v>
      </c>
      <c r="F13" s="147"/>
      <c r="G13" s="147">
        <f>SUM(G6:G12)</f>
        <v>0</v>
      </c>
      <c r="H13" s="147">
        <f>SUM(H6:H12)</f>
        <v>0</v>
      </c>
      <c r="I13" s="43"/>
      <c r="J13" s="53"/>
      <c r="K13" s="53"/>
      <c r="L13" s="237"/>
      <c r="M13" s="235"/>
      <c r="N13" s="236"/>
      <c r="O13" s="179"/>
      <c r="P13" s="179"/>
      <c r="Q13" s="179"/>
      <c r="R13" s="179"/>
    </row>
    <row r="14" spans="1:18" ht="15" x14ac:dyDescent="0.25">
      <c r="A14" s="44"/>
      <c r="B14" s="47"/>
      <c r="C14" s="44"/>
      <c r="D14" s="45"/>
      <c r="E14" s="147"/>
      <c r="F14" s="147"/>
      <c r="G14" s="147"/>
      <c r="H14" s="147"/>
      <c r="I14" s="43"/>
      <c r="J14" s="53"/>
      <c r="K14" s="53"/>
      <c r="L14" s="299"/>
      <c r="M14" s="299"/>
      <c r="N14" s="299"/>
    </row>
    <row r="15" spans="1:18" ht="15" x14ac:dyDescent="0.25">
      <c r="A15" s="46">
        <v>2</v>
      </c>
      <c r="B15" s="44" t="s">
        <v>21</v>
      </c>
      <c r="C15" s="44" t="s">
        <v>22</v>
      </c>
      <c r="D15" s="45" t="s">
        <v>23</v>
      </c>
      <c r="E15" s="145"/>
      <c r="F15" s="144"/>
      <c r="G15" s="145"/>
      <c r="H15" s="145"/>
      <c r="I15" s="43"/>
      <c r="J15" s="53" t="str">
        <f t="shared" si="0"/>
        <v/>
      </c>
      <c r="K15" s="53" t="str">
        <f t="shared" si="1"/>
        <v/>
      </c>
      <c r="L15" s="299"/>
      <c r="M15" s="299"/>
      <c r="N15" s="299"/>
    </row>
    <row r="16" spans="1:18" ht="15" x14ac:dyDescent="0.25">
      <c r="A16" s="44"/>
      <c r="B16" s="46"/>
      <c r="C16" s="44" t="s">
        <v>24</v>
      </c>
      <c r="D16" s="45" t="s">
        <v>25</v>
      </c>
      <c r="E16" s="145"/>
      <c r="F16" s="144"/>
      <c r="G16" s="145"/>
      <c r="H16" s="145"/>
      <c r="I16" s="43"/>
      <c r="J16" s="53" t="str">
        <f t="shared" si="0"/>
        <v/>
      </c>
      <c r="K16" s="53" t="str">
        <f t="shared" si="1"/>
        <v/>
      </c>
      <c r="L16" s="299"/>
      <c r="M16" s="299"/>
      <c r="N16" s="299"/>
    </row>
    <row r="17" spans="1:14" ht="15" x14ac:dyDescent="0.25">
      <c r="A17" s="44"/>
      <c r="B17" s="44"/>
      <c r="C17" s="44" t="s">
        <v>26</v>
      </c>
      <c r="D17" s="45" t="s">
        <v>27</v>
      </c>
      <c r="E17" s="145"/>
      <c r="F17" s="144"/>
      <c r="G17" s="145"/>
      <c r="H17" s="145"/>
      <c r="I17" s="43"/>
      <c r="J17" s="53" t="str">
        <f t="shared" si="0"/>
        <v/>
      </c>
      <c r="K17" s="53" t="str">
        <f t="shared" si="1"/>
        <v/>
      </c>
      <c r="L17" s="299"/>
      <c r="M17" s="299"/>
      <c r="N17" s="299"/>
    </row>
    <row r="18" spans="1:14" ht="18" customHeight="1" x14ac:dyDescent="0.25">
      <c r="A18" s="44"/>
      <c r="B18" s="44"/>
      <c r="C18" s="44" t="s">
        <v>28</v>
      </c>
      <c r="D18" s="45" t="s">
        <v>152</v>
      </c>
      <c r="E18" s="145"/>
      <c r="F18" s="144"/>
      <c r="G18" s="145"/>
      <c r="H18" s="145"/>
      <c r="I18" s="43"/>
      <c r="J18" s="53" t="str">
        <f t="shared" si="0"/>
        <v/>
      </c>
      <c r="K18" s="53" t="str">
        <f t="shared" si="1"/>
        <v/>
      </c>
      <c r="L18" s="300"/>
      <c r="M18" s="300"/>
      <c r="N18" s="300"/>
    </row>
    <row r="19" spans="1:14" ht="15" x14ac:dyDescent="0.25">
      <c r="A19" s="44"/>
      <c r="B19" s="44"/>
      <c r="C19" s="44" t="s">
        <v>37</v>
      </c>
      <c r="D19" s="44" t="s">
        <v>145</v>
      </c>
      <c r="E19" s="145"/>
      <c r="F19" s="144"/>
      <c r="G19" s="145"/>
      <c r="H19" s="145"/>
      <c r="I19" s="43"/>
      <c r="J19" s="53" t="str">
        <f t="shared" si="0"/>
        <v/>
      </c>
      <c r="K19" s="53" t="str">
        <f t="shared" si="1"/>
        <v/>
      </c>
      <c r="L19" s="299"/>
      <c r="M19" s="299"/>
      <c r="N19" s="299"/>
    </row>
    <row r="20" spans="1:14" ht="15" x14ac:dyDescent="0.25">
      <c r="A20" s="44"/>
      <c r="B20" s="44"/>
      <c r="C20" s="44" t="s">
        <v>52</v>
      </c>
      <c r="D20" s="44" t="s">
        <v>260</v>
      </c>
      <c r="E20" s="145"/>
      <c r="F20" s="144"/>
      <c r="G20" s="145"/>
      <c r="H20" s="145"/>
      <c r="I20" s="43"/>
      <c r="J20" s="53" t="str">
        <f t="shared" si="0"/>
        <v/>
      </c>
      <c r="K20" s="53" t="str">
        <f t="shared" si="1"/>
        <v/>
      </c>
      <c r="L20" s="242"/>
      <c r="M20" s="242"/>
      <c r="N20" s="242"/>
    </row>
    <row r="21" spans="1:14" ht="15" x14ac:dyDescent="0.25">
      <c r="A21" s="44"/>
      <c r="B21" s="44"/>
      <c r="C21" s="44" t="s">
        <v>66</v>
      </c>
      <c r="D21" s="44" t="s">
        <v>166</v>
      </c>
      <c r="E21" s="145"/>
      <c r="F21" s="144"/>
      <c r="G21" s="145"/>
      <c r="H21" s="145"/>
      <c r="I21" s="43"/>
      <c r="J21" s="53" t="str">
        <f t="shared" si="0"/>
        <v/>
      </c>
      <c r="K21" s="53" t="str">
        <f t="shared" si="1"/>
        <v/>
      </c>
      <c r="L21" s="299"/>
      <c r="M21" s="299"/>
      <c r="N21" s="299"/>
    </row>
    <row r="22" spans="1:14" ht="15" x14ac:dyDescent="0.25">
      <c r="A22" s="44"/>
      <c r="B22" s="44"/>
      <c r="C22" s="44" t="s">
        <v>67</v>
      </c>
      <c r="D22" s="44" t="s">
        <v>167</v>
      </c>
      <c r="E22" s="145"/>
      <c r="F22" s="144"/>
      <c r="G22" s="145"/>
      <c r="H22" s="145"/>
      <c r="I22" s="43"/>
      <c r="J22" s="53" t="str">
        <f t="shared" si="0"/>
        <v/>
      </c>
      <c r="K22" s="53" t="str">
        <f t="shared" si="1"/>
        <v/>
      </c>
      <c r="L22" s="299"/>
      <c r="M22" s="299"/>
      <c r="N22" s="299"/>
    </row>
    <row r="23" spans="1:14" ht="15" x14ac:dyDescent="0.25">
      <c r="A23" s="44"/>
      <c r="B23" s="46" t="s">
        <v>29</v>
      </c>
      <c r="C23" s="47"/>
      <c r="D23" s="47"/>
      <c r="E23" s="147">
        <f>SUM(E15:E22)</f>
        <v>0</v>
      </c>
      <c r="F23" s="147"/>
      <c r="G23" s="147">
        <f>SUM(G15:G22)</f>
        <v>0</v>
      </c>
      <c r="H23" s="147">
        <f>SUM(H15:H22)</f>
        <v>0</v>
      </c>
      <c r="I23" s="43"/>
      <c r="J23" s="43"/>
      <c r="K23" s="43"/>
      <c r="L23" s="299"/>
      <c r="M23" s="299"/>
      <c r="N23" s="299"/>
    </row>
    <row r="24" spans="1:14" ht="15" x14ac:dyDescent="0.25">
      <c r="A24" s="44"/>
      <c r="B24" s="44"/>
      <c r="C24" s="44"/>
      <c r="D24" s="45"/>
      <c r="E24" s="148"/>
      <c r="F24" s="148"/>
      <c r="G24" s="148"/>
      <c r="H24" s="148"/>
      <c r="I24" s="43"/>
      <c r="J24" s="43"/>
      <c r="K24" s="43"/>
      <c r="L24" s="299"/>
      <c r="M24" s="299"/>
      <c r="N24" s="299"/>
    </row>
    <row r="25" spans="1:14" ht="30" x14ac:dyDescent="0.25">
      <c r="A25" s="46">
        <v>3</v>
      </c>
      <c r="B25" s="45" t="s">
        <v>13</v>
      </c>
      <c r="C25" s="44" t="s">
        <v>40</v>
      </c>
      <c r="D25" s="45" t="s">
        <v>232</v>
      </c>
      <c r="E25" s="145"/>
      <c r="F25" s="146"/>
      <c r="G25" s="145"/>
      <c r="H25" s="145"/>
      <c r="I25" s="43"/>
      <c r="J25" s="53" t="str">
        <f t="shared" ref="J25:J31" si="2">IF(E25=0,"",(G25-E25)/E25)</f>
        <v/>
      </c>
      <c r="K25" s="53" t="str">
        <f t="shared" ref="K25:K31" si="3">IF(G25=0,"",(H25-G25)/G25)</f>
        <v/>
      </c>
      <c r="L25" s="299"/>
      <c r="M25" s="299"/>
      <c r="N25" s="299"/>
    </row>
    <row r="26" spans="1:14" ht="15" x14ac:dyDescent="0.25">
      <c r="A26" s="44"/>
      <c r="B26" s="44"/>
      <c r="C26" s="44" t="s">
        <v>31</v>
      </c>
      <c r="D26" s="45" t="s">
        <v>41</v>
      </c>
      <c r="E26" s="145"/>
      <c r="F26" s="146"/>
      <c r="G26" s="145"/>
      <c r="H26" s="145"/>
      <c r="I26" s="43"/>
      <c r="J26" s="53" t="str">
        <f t="shared" si="2"/>
        <v/>
      </c>
      <c r="K26" s="53" t="str">
        <f t="shared" si="3"/>
        <v/>
      </c>
      <c r="L26" s="300"/>
      <c r="M26" s="300"/>
      <c r="N26" s="300"/>
    </row>
    <row r="27" spans="1:14" ht="15" x14ac:dyDescent="0.25">
      <c r="A27" s="44"/>
      <c r="B27" s="44"/>
      <c r="C27" s="44" t="s">
        <v>33</v>
      </c>
      <c r="D27" s="45" t="s">
        <v>42</v>
      </c>
      <c r="E27" s="145"/>
      <c r="F27" s="146"/>
      <c r="G27" s="145"/>
      <c r="H27" s="145"/>
      <c r="I27" s="43"/>
      <c r="J27" s="53" t="str">
        <f t="shared" si="2"/>
        <v/>
      </c>
      <c r="K27" s="53" t="str">
        <f t="shared" si="3"/>
        <v/>
      </c>
      <c r="L27" s="299"/>
      <c r="M27" s="299"/>
      <c r="N27" s="299"/>
    </row>
    <row r="28" spans="1:14" ht="15" x14ac:dyDescent="0.25">
      <c r="A28" s="44"/>
      <c r="B28" s="44"/>
      <c r="C28" s="44" t="s">
        <v>35</v>
      </c>
      <c r="D28" s="45" t="s">
        <v>43</v>
      </c>
      <c r="E28" s="145"/>
      <c r="F28" s="146"/>
      <c r="G28" s="145"/>
      <c r="H28" s="145"/>
      <c r="I28" s="43"/>
      <c r="J28" s="53" t="str">
        <f t="shared" si="2"/>
        <v/>
      </c>
      <c r="K28" s="53" t="str">
        <f t="shared" si="3"/>
        <v/>
      </c>
      <c r="L28" s="299"/>
      <c r="M28" s="299"/>
      <c r="N28" s="299"/>
    </row>
    <row r="29" spans="1:14" ht="15" x14ac:dyDescent="0.25">
      <c r="A29" s="44"/>
      <c r="B29" s="44"/>
      <c r="C29" s="44" t="s">
        <v>37</v>
      </c>
      <c r="D29" s="45" t="s">
        <v>260</v>
      </c>
      <c r="E29" s="145"/>
      <c r="F29" s="146"/>
      <c r="G29" s="145"/>
      <c r="H29" s="145"/>
      <c r="I29" s="43"/>
      <c r="J29" s="53" t="str">
        <f t="shared" si="2"/>
        <v/>
      </c>
      <c r="K29" s="53" t="str">
        <f t="shared" si="3"/>
        <v/>
      </c>
      <c r="L29" s="299"/>
      <c r="M29" s="299"/>
      <c r="N29" s="299"/>
    </row>
    <row r="30" spans="1:14" ht="15" x14ac:dyDescent="0.25">
      <c r="A30" s="44"/>
      <c r="B30" s="44"/>
      <c r="C30" s="44" t="s">
        <v>52</v>
      </c>
      <c r="D30" s="45" t="s">
        <v>146</v>
      </c>
      <c r="E30" s="145"/>
      <c r="F30" s="146"/>
      <c r="G30" s="145"/>
      <c r="H30" s="145"/>
      <c r="I30" s="43"/>
      <c r="J30" s="53" t="str">
        <f t="shared" si="2"/>
        <v/>
      </c>
      <c r="K30" s="53" t="str">
        <f t="shared" si="3"/>
        <v/>
      </c>
      <c r="L30" s="242"/>
      <c r="M30" s="242"/>
      <c r="N30" s="242"/>
    </row>
    <row r="31" spans="1:14" ht="15" x14ac:dyDescent="0.25">
      <c r="A31" s="44"/>
      <c r="B31" s="44"/>
      <c r="C31" s="44" t="s">
        <v>66</v>
      </c>
      <c r="D31" s="45" t="s">
        <v>44</v>
      </c>
      <c r="E31" s="145"/>
      <c r="F31" s="146"/>
      <c r="G31" s="145"/>
      <c r="H31" s="145"/>
      <c r="I31" s="43"/>
      <c r="J31" s="53" t="str">
        <f t="shared" si="2"/>
        <v/>
      </c>
      <c r="K31" s="53" t="str">
        <f t="shared" si="3"/>
        <v/>
      </c>
      <c r="L31" s="300"/>
      <c r="M31" s="300"/>
      <c r="N31" s="300"/>
    </row>
    <row r="32" spans="1:14" ht="15" x14ac:dyDescent="0.25">
      <c r="A32" s="44"/>
      <c r="B32" s="46" t="s">
        <v>45</v>
      </c>
      <c r="C32" s="44"/>
      <c r="D32" s="45"/>
      <c r="E32" s="147">
        <f>SUM(E25:E31)</f>
        <v>0</v>
      </c>
      <c r="F32" s="147"/>
      <c r="G32" s="147">
        <f>SUM(G25:G31)</f>
        <v>0</v>
      </c>
      <c r="H32" s="147">
        <f>SUM(H25:H31)</f>
        <v>0</v>
      </c>
      <c r="I32" s="43"/>
      <c r="J32" s="43"/>
      <c r="K32" s="43"/>
      <c r="L32" s="299"/>
      <c r="M32" s="299"/>
      <c r="N32" s="299"/>
    </row>
    <row r="33" spans="1:14" ht="15" x14ac:dyDescent="0.25">
      <c r="A33" s="44"/>
      <c r="C33" s="44"/>
      <c r="D33" s="45"/>
      <c r="E33" s="148"/>
      <c r="F33" s="148"/>
      <c r="G33" s="148"/>
      <c r="H33" s="148"/>
      <c r="I33" s="43"/>
      <c r="J33" s="43"/>
      <c r="K33" s="43"/>
      <c r="L33" s="299"/>
      <c r="M33" s="299"/>
      <c r="N33" s="299"/>
    </row>
    <row r="34" spans="1:14" ht="15" x14ac:dyDescent="0.25">
      <c r="A34" s="46">
        <v>4</v>
      </c>
      <c r="B34" s="44" t="s">
        <v>46</v>
      </c>
      <c r="C34" s="44" t="s">
        <v>40</v>
      </c>
      <c r="D34" s="45" t="s">
        <v>47</v>
      </c>
      <c r="E34" s="145"/>
      <c r="F34" s="146"/>
      <c r="G34" s="145"/>
      <c r="H34" s="145"/>
      <c r="I34" s="43"/>
      <c r="J34" s="53" t="str">
        <f t="shared" ref="J34:J40" si="4">IF(E34=0,"",(G34-E34)/E34)</f>
        <v/>
      </c>
      <c r="K34" s="53" t="str">
        <f t="shared" ref="K34:K40" si="5">IF(G34=0,"",(H34-G34)/G34)</f>
        <v/>
      </c>
      <c r="L34" s="299"/>
      <c r="M34" s="299"/>
      <c r="N34" s="299"/>
    </row>
    <row r="35" spans="1:14" ht="15" x14ac:dyDescent="0.25">
      <c r="B35" s="44"/>
      <c r="C35" s="44" t="s">
        <v>31</v>
      </c>
      <c r="D35" s="45" t="s">
        <v>48</v>
      </c>
      <c r="E35" s="145"/>
      <c r="F35" s="146"/>
      <c r="G35" s="145"/>
      <c r="H35" s="145"/>
      <c r="I35" s="43"/>
      <c r="J35" s="53" t="str">
        <f t="shared" si="4"/>
        <v/>
      </c>
      <c r="K35" s="53" t="str">
        <f t="shared" si="5"/>
        <v/>
      </c>
      <c r="L35" s="299"/>
      <c r="M35" s="299"/>
      <c r="N35" s="299"/>
    </row>
    <row r="36" spans="1:14" ht="15" x14ac:dyDescent="0.25">
      <c r="A36" s="44"/>
      <c r="B36" s="44"/>
      <c r="C36" s="44" t="s">
        <v>33</v>
      </c>
      <c r="D36" s="45" t="s">
        <v>49</v>
      </c>
      <c r="E36" s="145"/>
      <c r="F36" s="146"/>
      <c r="G36" s="145"/>
      <c r="H36" s="145"/>
      <c r="I36" s="43"/>
      <c r="J36" s="53" t="str">
        <f t="shared" si="4"/>
        <v/>
      </c>
      <c r="K36" s="53" t="str">
        <f t="shared" si="5"/>
        <v/>
      </c>
      <c r="L36" s="299"/>
      <c r="M36" s="299"/>
      <c r="N36" s="299"/>
    </row>
    <row r="37" spans="1:14" ht="15" x14ac:dyDescent="0.25">
      <c r="A37" s="44"/>
      <c r="B37" s="44"/>
      <c r="C37" s="44" t="s">
        <v>35</v>
      </c>
      <c r="D37" s="45" t="s">
        <v>50</v>
      </c>
      <c r="E37" s="145"/>
      <c r="F37" s="146"/>
      <c r="G37" s="145"/>
      <c r="H37" s="145"/>
      <c r="I37" s="43"/>
      <c r="J37" s="53" t="str">
        <f t="shared" si="4"/>
        <v/>
      </c>
      <c r="K37" s="53" t="str">
        <f t="shared" si="5"/>
        <v/>
      </c>
      <c r="L37" s="300"/>
      <c r="M37" s="300"/>
      <c r="N37" s="300"/>
    </row>
    <row r="38" spans="1:14" ht="30" x14ac:dyDescent="0.25">
      <c r="A38" s="44"/>
      <c r="B38" s="44"/>
      <c r="C38" s="44" t="s">
        <v>37</v>
      </c>
      <c r="D38" s="45" t="s">
        <v>51</v>
      </c>
      <c r="E38" s="145"/>
      <c r="F38" s="146"/>
      <c r="G38" s="145"/>
      <c r="H38" s="145"/>
      <c r="I38" s="43"/>
      <c r="J38" s="53" t="str">
        <f t="shared" si="4"/>
        <v/>
      </c>
      <c r="K38" s="53" t="str">
        <f t="shared" si="5"/>
        <v/>
      </c>
      <c r="L38" s="299"/>
      <c r="M38" s="299"/>
      <c r="N38" s="299"/>
    </row>
    <row r="39" spans="1:14" ht="15" x14ac:dyDescent="0.25">
      <c r="A39" s="44"/>
      <c r="B39" s="44"/>
      <c r="C39" s="44" t="s">
        <v>52</v>
      </c>
      <c r="D39" s="45" t="s">
        <v>260</v>
      </c>
      <c r="E39" s="145"/>
      <c r="F39" s="146"/>
      <c r="G39" s="145"/>
      <c r="H39" s="145"/>
      <c r="I39" s="43"/>
      <c r="J39" s="53" t="str">
        <f t="shared" si="4"/>
        <v/>
      </c>
      <c r="K39" s="53"/>
      <c r="L39" s="300"/>
      <c r="M39" s="300"/>
      <c r="N39" s="300"/>
    </row>
    <row r="40" spans="1:14" ht="15" x14ac:dyDescent="0.25">
      <c r="A40" s="44"/>
      <c r="B40" s="44"/>
      <c r="C40" s="44" t="s">
        <v>66</v>
      </c>
      <c r="D40" s="45" t="s">
        <v>53</v>
      </c>
      <c r="E40" s="145"/>
      <c r="F40" s="146"/>
      <c r="G40" s="145"/>
      <c r="H40" s="145"/>
      <c r="I40" s="43"/>
      <c r="J40" s="53" t="str">
        <f t="shared" si="4"/>
        <v/>
      </c>
      <c r="K40" s="53" t="str">
        <f t="shared" si="5"/>
        <v/>
      </c>
      <c r="L40" s="243"/>
      <c r="M40" s="243"/>
      <c r="N40" s="243"/>
    </row>
    <row r="41" spans="1:14" ht="15" x14ac:dyDescent="0.25">
      <c r="A41" s="44"/>
      <c r="B41" s="46" t="s">
        <v>54</v>
      </c>
      <c r="C41" s="44"/>
      <c r="D41" s="45"/>
      <c r="E41" s="147">
        <f>SUM(E34:E40)</f>
        <v>0</v>
      </c>
      <c r="F41" s="147"/>
      <c r="G41" s="147">
        <f>SUM(G34:G40)</f>
        <v>0</v>
      </c>
      <c r="H41" s="147">
        <f>SUM(H34:H40)</f>
        <v>0</v>
      </c>
      <c r="I41" s="43"/>
      <c r="J41" s="43"/>
      <c r="K41" s="43"/>
      <c r="L41" s="299"/>
      <c r="M41" s="299"/>
      <c r="N41" s="299"/>
    </row>
    <row r="42" spans="1:14" ht="15" x14ac:dyDescent="0.25">
      <c r="A42" s="44"/>
      <c r="C42" s="44"/>
      <c r="D42" s="45"/>
      <c r="E42" s="148"/>
      <c r="F42" s="149"/>
      <c r="G42" s="149"/>
      <c r="H42" s="149"/>
      <c r="I42" s="43"/>
      <c r="J42" s="22"/>
      <c r="K42" s="22"/>
      <c r="L42" s="299"/>
      <c r="M42" s="299"/>
      <c r="N42" s="299"/>
    </row>
    <row r="43" spans="1:14" ht="15" x14ac:dyDescent="0.25">
      <c r="A43" s="46">
        <v>5</v>
      </c>
      <c r="B43" s="44" t="s">
        <v>170</v>
      </c>
      <c r="C43" s="44" t="s">
        <v>40</v>
      </c>
      <c r="D43" s="45" t="s">
        <v>233</v>
      </c>
      <c r="E43" s="145"/>
      <c r="F43" s="150"/>
      <c r="G43" s="151"/>
      <c r="H43" s="151"/>
      <c r="I43" s="22"/>
      <c r="J43" s="26" t="str">
        <f>IF(E43=0,"",(G43-E43)/E43)</f>
        <v/>
      </c>
      <c r="K43" s="26" t="str">
        <f>IF(G43=0,"",(H43-G43)/G43)</f>
        <v/>
      </c>
      <c r="L43" s="299"/>
      <c r="M43" s="299"/>
      <c r="N43" s="299"/>
    </row>
    <row r="44" spans="1:14" ht="15" x14ac:dyDescent="0.25">
      <c r="B44" s="44"/>
      <c r="C44" s="44" t="s">
        <v>31</v>
      </c>
      <c r="D44" s="45" t="s">
        <v>234</v>
      </c>
      <c r="E44" s="145"/>
      <c r="F44" s="150"/>
      <c r="G44" s="151"/>
      <c r="H44" s="151"/>
      <c r="I44" s="22"/>
      <c r="J44" s="26" t="str">
        <f>IF(E44=0,"",(G44-E44)/E44)</f>
        <v/>
      </c>
      <c r="K44" s="26" t="str">
        <f>IF(G44=0,"",(H44-G44)/G44)</f>
        <v/>
      </c>
      <c r="L44" s="299"/>
      <c r="M44" s="299"/>
      <c r="N44" s="299"/>
    </row>
    <row r="45" spans="1:14" ht="15" x14ac:dyDescent="0.25">
      <c r="A45" s="25"/>
      <c r="B45" s="44"/>
      <c r="C45" s="44" t="s">
        <v>33</v>
      </c>
      <c r="D45" s="45" t="s">
        <v>55</v>
      </c>
      <c r="E45" s="145"/>
      <c r="F45" s="150"/>
      <c r="G45" s="151"/>
      <c r="H45" s="151"/>
      <c r="I45" s="22"/>
      <c r="J45" s="26" t="str">
        <f>IF(E45=0,"",(G45-E45)/E45)</f>
        <v/>
      </c>
      <c r="K45" s="26" t="str">
        <f>IF(G45=0,"",(H45-G45)/G45)</f>
        <v/>
      </c>
      <c r="L45" s="299"/>
      <c r="M45" s="299"/>
      <c r="N45" s="299"/>
    </row>
    <row r="46" spans="1:14" ht="15" x14ac:dyDescent="0.25">
      <c r="A46" s="25"/>
      <c r="B46" s="44"/>
      <c r="C46" s="44" t="s">
        <v>35</v>
      </c>
      <c r="D46" s="45" t="s">
        <v>235</v>
      </c>
      <c r="E46" s="145"/>
      <c r="F46" s="150"/>
      <c r="G46" s="151"/>
      <c r="H46" s="151"/>
      <c r="I46" s="22"/>
      <c r="J46" s="26" t="str">
        <f>IF(E46=0,"",(G46-E46)/E46)</f>
        <v/>
      </c>
      <c r="K46" s="26" t="str">
        <f>IF(G46=0,"",(H46-G46)/G46)</f>
        <v/>
      </c>
      <c r="L46" s="299"/>
      <c r="M46" s="299"/>
      <c r="N46" s="299"/>
    </row>
    <row r="47" spans="1:14" ht="15" x14ac:dyDescent="0.25">
      <c r="A47" s="25"/>
      <c r="B47" s="46" t="s">
        <v>185</v>
      </c>
      <c r="C47" s="44"/>
      <c r="D47" s="45"/>
      <c r="E47" s="147">
        <f>SUM(E43:E46)</f>
        <v>0</v>
      </c>
      <c r="F47" s="152"/>
      <c r="G47" s="152">
        <f>SUM(G43:G46)</f>
        <v>0</v>
      </c>
      <c r="H47" s="152">
        <f>SUM(H43:H46)</f>
        <v>0</v>
      </c>
      <c r="I47" s="22"/>
      <c r="J47" s="26"/>
      <c r="K47" s="26"/>
      <c r="L47" s="299"/>
      <c r="M47" s="299"/>
      <c r="N47" s="299"/>
    </row>
    <row r="48" spans="1:14" ht="15" x14ac:dyDescent="0.25">
      <c r="A48" s="25"/>
      <c r="C48" s="22"/>
      <c r="D48" s="22"/>
      <c r="E48" s="43"/>
      <c r="F48" s="22"/>
      <c r="G48" s="22"/>
      <c r="H48" s="22"/>
      <c r="I48" s="22"/>
      <c r="J48" s="26"/>
      <c r="K48" s="26"/>
      <c r="L48" s="299"/>
      <c r="M48" s="299"/>
      <c r="N48" s="299"/>
    </row>
    <row r="49" spans="1:14" ht="15" x14ac:dyDescent="0.25">
      <c r="A49" s="25"/>
      <c r="B49" s="22"/>
      <c r="C49" s="43"/>
      <c r="D49" s="43"/>
      <c r="E49" s="43"/>
      <c r="F49" s="22"/>
      <c r="G49" s="22"/>
      <c r="H49" s="22"/>
      <c r="I49" s="22"/>
      <c r="J49" s="26"/>
      <c r="K49" s="26"/>
      <c r="L49" s="27"/>
      <c r="M49" s="234"/>
      <c r="N49" s="234"/>
    </row>
    <row r="50" spans="1:14" ht="15" x14ac:dyDescent="0.25">
      <c r="A50" s="176">
        <v>6</v>
      </c>
      <c r="B50" s="43" t="s">
        <v>172</v>
      </c>
      <c r="C50" s="43" t="s">
        <v>40</v>
      </c>
      <c r="D50" s="43" t="s">
        <v>186</v>
      </c>
      <c r="E50" s="145"/>
      <c r="F50" s="22"/>
      <c r="G50" s="151"/>
      <c r="H50" s="151"/>
      <c r="J50" s="26" t="str">
        <f t="shared" ref="J50:J52" si="6">IF(E50=0,"",(G50-E50)/E50)</f>
        <v/>
      </c>
      <c r="K50" s="26" t="str">
        <f t="shared" ref="K50:K52" si="7">IF(G50=0,"",(H50-G50)/G50)</f>
        <v/>
      </c>
      <c r="L50" s="27"/>
      <c r="M50" s="234"/>
      <c r="N50" s="234"/>
    </row>
    <row r="51" spans="1:14" ht="15" x14ac:dyDescent="0.25">
      <c r="B51" s="43"/>
      <c r="C51" s="43" t="s">
        <v>31</v>
      </c>
      <c r="D51" s="43" t="s">
        <v>187</v>
      </c>
      <c r="E51" s="145"/>
      <c r="F51" s="22"/>
      <c r="G51" s="151"/>
      <c r="H51" s="151"/>
      <c r="J51" s="26" t="str">
        <f t="shared" si="6"/>
        <v/>
      </c>
      <c r="K51" s="26" t="str">
        <f t="shared" si="7"/>
        <v/>
      </c>
      <c r="L51" s="27"/>
      <c r="M51" s="234"/>
      <c r="N51" s="234"/>
    </row>
    <row r="52" spans="1:14" ht="15" x14ac:dyDescent="0.25">
      <c r="A52" s="22"/>
      <c r="B52" s="43"/>
      <c r="C52" s="43" t="s">
        <v>33</v>
      </c>
      <c r="D52" s="43" t="s">
        <v>188</v>
      </c>
      <c r="E52" s="145"/>
      <c r="F52" s="22"/>
      <c r="G52" s="151"/>
      <c r="H52" s="151"/>
      <c r="J52" s="26" t="str">
        <f t="shared" si="6"/>
        <v/>
      </c>
      <c r="K52" s="26" t="str">
        <f t="shared" si="7"/>
        <v/>
      </c>
      <c r="L52" s="234"/>
      <c r="M52" s="234"/>
      <c r="N52" s="234"/>
    </row>
    <row r="53" spans="1:14" ht="15" x14ac:dyDescent="0.25">
      <c r="A53" s="22"/>
      <c r="B53" s="55" t="s">
        <v>189</v>
      </c>
      <c r="C53" s="43"/>
      <c r="D53" s="43"/>
      <c r="E53" s="55">
        <f>SUM(E50:E52)</f>
        <v>0</v>
      </c>
      <c r="F53" s="176"/>
      <c r="G53" s="180">
        <f>SUM(G50:G52)</f>
        <v>0</v>
      </c>
      <c r="H53" s="180">
        <f>SUM(H50:H52)</f>
        <v>0</v>
      </c>
      <c r="J53" s="26"/>
      <c r="K53" s="26"/>
      <c r="L53" s="234"/>
      <c r="M53" s="234"/>
      <c r="N53" s="234"/>
    </row>
    <row r="54" spans="1:14" x14ac:dyDescent="0.2">
      <c r="A54" s="22"/>
      <c r="L54" s="234"/>
      <c r="M54" s="234"/>
      <c r="N54" s="234"/>
    </row>
    <row r="55" spans="1:14" x14ac:dyDescent="0.2">
      <c r="A55" s="22"/>
    </row>
  </sheetData>
  <sheetProtection sheet="1" objects="1" scenarios="1"/>
  <mergeCells count="38">
    <mergeCell ref="L16:N16"/>
    <mergeCell ref="L3:N3"/>
    <mergeCell ref="L4:N4"/>
    <mergeCell ref="L5:N5"/>
    <mergeCell ref="L14:N14"/>
    <mergeCell ref="L15:N15"/>
    <mergeCell ref="L6:N6"/>
    <mergeCell ref="L8:N8"/>
    <mergeCell ref="L9:N9"/>
    <mergeCell ref="L29:N29"/>
    <mergeCell ref="L17:N17"/>
    <mergeCell ref="L18:N18"/>
    <mergeCell ref="L19:N19"/>
    <mergeCell ref="L21:N21"/>
    <mergeCell ref="L22:N22"/>
    <mergeCell ref="L23:N23"/>
    <mergeCell ref="L24:N24"/>
    <mergeCell ref="L25:N25"/>
    <mergeCell ref="L26:N26"/>
    <mergeCell ref="L27:N27"/>
    <mergeCell ref="L28:N28"/>
    <mergeCell ref="L42:N42"/>
    <mergeCell ref="L31:N31"/>
    <mergeCell ref="L32:N32"/>
    <mergeCell ref="L33:N33"/>
    <mergeCell ref="L34:N34"/>
    <mergeCell ref="L35:N35"/>
    <mergeCell ref="L36:N36"/>
    <mergeCell ref="L37:N37"/>
    <mergeCell ref="L38:N38"/>
    <mergeCell ref="L39:N39"/>
    <mergeCell ref="L41:N41"/>
    <mergeCell ref="L48:N48"/>
    <mergeCell ref="L43:N43"/>
    <mergeCell ref="L44:N44"/>
    <mergeCell ref="L45:N45"/>
    <mergeCell ref="L46:N46"/>
    <mergeCell ref="L47:N47"/>
  </mergeCells>
  <phoneticPr fontId="3" type="noConversion"/>
  <pageMargins left="0.73" right="0.74803149606299213" top="0.56999999999999995" bottom="0.56999999999999995" header="0.51181102362204722" footer="0.51181102362204722"/>
  <pageSetup paperSize="8"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opLeftCell="A22" zoomScaleNormal="100" workbookViewId="0">
      <selection activeCell="E41" sqref="E41"/>
    </sheetView>
  </sheetViews>
  <sheetFormatPr defaultColWidth="9.140625" defaultRowHeight="12.75" x14ac:dyDescent="0.2"/>
  <cols>
    <col min="1" max="1" width="9.140625" style="1"/>
    <col min="2" max="2" width="32.28515625" style="1" customWidth="1"/>
    <col min="3" max="3" width="5.140625" style="1" customWidth="1"/>
    <col min="4" max="4" width="39" style="1" customWidth="1"/>
    <col min="5" max="5" width="9.140625" style="1"/>
    <col min="6" max="6" width="4.140625" style="1" customWidth="1"/>
    <col min="7" max="7" width="9.85546875" style="1" customWidth="1"/>
    <col min="8" max="8" width="9.7109375" style="1" customWidth="1"/>
    <col min="9" max="9" width="6.140625" style="1" customWidth="1"/>
    <col min="10" max="11" width="8.5703125" style="1" customWidth="1"/>
    <col min="12" max="12" width="48.85546875" style="1" customWidth="1"/>
    <col min="13" max="16384" width="9.140625" style="1"/>
  </cols>
  <sheetData>
    <row r="1" spans="1:14" ht="15" x14ac:dyDescent="0.25">
      <c r="A1" s="43"/>
      <c r="B1" s="77">
        <f>Declaration!C3</f>
        <v>0</v>
      </c>
      <c r="C1" s="43"/>
      <c r="D1" s="43"/>
      <c r="E1" s="43"/>
      <c r="F1" s="43"/>
      <c r="G1" s="43"/>
      <c r="H1" s="43"/>
      <c r="I1" s="43"/>
      <c r="J1" s="43"/>
      <c r="K1" s="43"/>
      <c r="L1" s="43"/>
    </row>
    <row r="2" spans="1:14" ht="15" x14ac:dyDescent="0.25">
      <c r="A2" s="43"/>
      <c r="B2" s="77"/>
      <c r="C2" s="43"/>
      <c r="D2" s="43"/>
      <c r="F2" s="43"/>
      <c r="G2" s="43"/>
      <c r="H2" s="43"/>
      <c r="I2" s="43"/>
      <c r="J2" s="43"/>
      <c r="K2" s="42" t="s">
        <v>157</v>
      </c>
    </row>
    <row r="3" spans="1:14" ht="45" customHeight="1" x14ac:dyDescent="0.25">
      <c r="A3" s="43"/>
      <c r="B3" s="46" t="s">
        <v>16</v>
      </c>
      <c r="C3" s="43"/>
      <c r="D3" s="43"/>
      <c r="E3" s="49" t="str">
        <f>Income!E3</f>
        <v>Actual 2017-18</v>
      </c>
      <c r="F3" s="49"/>
      <c r="G3" s="50" t="str">
        <f>Income!G3</f>
        <v>Forecast 2018-19</v>
      </c>
      <c r="H3" s="49" t="str">
        <f>Income!H3</f>
        <v>Forecast 2019-20</v>
      </c>
      <c r="I3" s="49"/>
      <c r="J3" s="49" t="str">
        <f>Income!J3</f>
        <v>2017-18 - 2018-19</v>
      </c>
      <c r="K3" s="50" t="str">
        <f>+SOCIE!K3</f>
        <v>2018-19 - 2019-20</v>
      </c>
      <c r="L3" s="301" t="s">
        <v>8</v>
      </c>
      <c r="M3" s="301"/>
      <c r="N3" s="301"/>
    </row>
    <row r="4" spans="1:14" ht="15" x14ac:dyDescent="0.25">
      <c r="A4" s="43"/>
      <c r="B4" s="43"/>
      <c r="C4" s="43"/>
      <c r="D4" s="43"/>
      <c r="E4" s="51" t="s">
        <v>9</v>
      </c>
      <c r="F4" s="51"/>
      <c r="G4" s="51" t="s">
        <v>9</v>
      </c>
      <c r="H4" s="51" t="s">
        <v>9</v>
      </c>
      <c r="I4" s="51"/>
      <c r="J4" s="52" t="s">
        <v>10</v>
      </c>
      <c r="K4" s="52" t="s">
        <v>10</v>
      </c>
      <c r="L4" s="302"/>
      <c r="M4" s="302"/>
      <c r="N4" s="302"/>
    </row>
    <row r="5" spans="1:14" ht="15" x14ac:dyDescent="0.25">
      <c r="A5" s="55" t="s">
        <v>218</v>
      </c>
      <c r="B5" s="43"/>
      <c r="C5" s="43"/>
      <c r="D5" s="43"/>
      <c r="E5" s="43"/>
      <c r="F5" s="43"/>
      <c r="G5" s="43"/>
      <c r="H5" s="43"/>
      <c r="I5" s="43"/>
      <c r="J5" s="78"/>
      <c r="K5" s="78"/>
      <c r="L5" s="299"/>
      <c r="M5" s="299"/>
      <c r="N5" s="299"/>
    </row>
    <row r="6" spans="1:14" ht="40.5" customHeight="1" x14ac:dyDescent="0.25">
      <c r="A6" s="46">
        <v>1</v>
      </c>
      <c r="B6" s="44" t="s">
        <v>56</v>
      </c>
      <c r="C6" s="44"/>
      <c r="D6" s="44"/>
      <c r="E6" s="205"/>
      <c r="F6" s="146"/>
      <c r="G6" s="145"/>
      <c r="H6" s="145"/>
      <c r="I6" s="43"/>
      <c r="J6" s="79" t="str">
        <f t="shared" ref="J6:J21" si="0">IF(E6=0,"",(G6-E6)/E6)</f>
        <v/>
      </c>
      <c r="K6" s="79" t="str">
        <f t="shared" ref="K6:K21" si="1">IF(G6=0,"",(H6-G6)/G6)</f>
        <v/>
      </c>
      <c r="L6" s="300"/>
      <c r="M6" s="300"/>
      <c r="N6" s="300"/>
    </row>
    <row r="7" spans="1:14" ht="15" x14ac:dyDescent="0.25">
      <c r="A7" s="46">
        <v>2</v>
      </c>
      <c r="B7" s="44" t="s">
        <v>57</v>
      </c>
      <c r="C7" s="44"/>
      <c r="D7" s="44"/>
      <c r="E7" s="205"/>
      <c r="F7" s="146"/>
      <c r="G7" s="145"/>
      <c r="H7" s="145"/>
      <c r="I7" s="43"/>
      <c r="J7" s="79" t="str">
        <f t="shared" si="0"/>
        <v/>
      </c>
      <c r="K7" s="79" t="str">
        <f t="shared" si="1"/>
        <v/>
      </c>
      <c r="L7" s="299"/>
      <c r="M7" s="299"/>
      <c r="N7" s="299"/>
    </row>
    <row r="8" spans="1:14" ht="15" x14ac:dyDescent="0.25">
      <c r="A8" s="46">
        <v>3</v>
      </c>
      <c r="B8" s="44" t="s">
        <v>13</v>
      </c>
      <c r="C8" s="44"/>
      <c r="D8" s="44"/>
      <c r="E8" s="205"/>
      <c r="F8" s="146"/>
      <c r="G8" s="145"/>
      <c r="H8" s="145"/>
      <c r="I8" s="43"/>
      <c r="J8" s="79" t="str">
        <f t="shared" si="0"/>
        <v/>
      </c>
      <c r="K8" s="79" t="str">
        <f t="shared" si="1"/>
        <v/>
      </c>
      <c r="L8" s="300"/>
      <c r="M8" s="300"/>
      <c r="N8" s="300"/>
    </row>
    <row r="9" spans="1:14" ht="15" x14ac:dyDescent="0.25">
      <c r="A9" s="46">
        <v>4</v>
      </c>
      <c r="B9" s="44" t="s">
        <v>58</v>
      </c>
      <c r="C9" s="44"/>
      <c r="D9" s="44"/>
      <c r="E9" s="205"/>
      <c r="F9" s="146"/>
      <c r="G9" s="145"/>
      <c r="H9" s="145"/>
      <c r="I9" s="43"/>
      <c r="J9" s="79" t="str">
        <f t="shared" si="0"/>
        <v/>
      </c>
      <c r="K9" s="79" t="str">
        <f t="shared" si="1"/>
        <v/>
      </c>
      <c r="L9" s="299"/>
      <c r="M9" s="299"/>
      <c r="N9" s="299"/>
    </row>
    <row r="10" spans="1:14" ht="15" x14ac:dyDescent="0.25">
      <c r="A10" s="46">
        <v>5</v>
      </c>
      <c r="B10" s="44" t="s">
        <v>59</v>
      </c>
      <c r="C10" s="44"/>
      <c r="D10" s="44"/>
      <c r="E10" s="205"/>
      <c r="F10" s="146"/>
      <c r="G10" s="145"/>
      <c r="H10" s="145"/>
      <c r="I10" s="43"/>
      <c r="J10" s="79" t="str">
        <f t="shared" si="0"/>
        <v/>
      </c>
      <c r="K10" s="79" t="str">
        <f t="shared" si="1"/>
        <v/>
      </c>
      <c r="L10" s="299"/>
      <c r="M10" s="299"/>
      <c r="N10" s="299"/>
    </row>
    <row r="11" spans="1:14" ht="15" x14ac:dyDescent="0.25">
      <c r="A11" s="46">
        <v>6</v>
      </c>
      <c r="B11" s="44" t="s">
        <v>147</v>
      </c>
      <c r="C11" s="44"/>
      <c r="D11" s="44"/>
      <c r="E11" s="205"/>
      <c r="F11" s="146"/>
      <c r="G11" s="145"/>
      <c r="H11" s="145"/>
      <c r="I11" s="43"/>
      <c r="J11" s="79" t="str">
        <f t="shared" si="0"/>
        <v/>
      </c>
      <c r="K11" s="79" t="str">
        <f t="shared" si="1"/>
        <v/>
      </c>
      <c r="L11" s="299"/>
      <c r="M11" s="299"/>
      <c r="N11" s="299"/>
    </row>
    <row r="12" spans="1:14" ht="15" x14ac:dyDescent="0.25">
      <c r="A12" s="46">
        <v>7</v>
      </c>
      <c r="B12" s="44" t="s">
        <v>49</v>
      </c>
      <c r="C12" s="44"/>
      <c r="D12" s="44"/>
      <c r="E12" s="205"/>
      <c r="F12" s="146"/>
      <c r="G12" s="145"/>
      <c r="H12" s="145"/>
      <c r="I12" s="43"/>
      <c r="J12" s="79" t="str">
        <f t="shared" si="0"/>
        <v/>
      </c>
      <c r="K12" s="79" t="str">
        <f t="shared" si="1"/>
        <v/>
      </c>
      <c r="L12" s="299"/>
      <c r="M12" s="299"/>
      <c r="N12" s="299"/>
    </row>
    <row r="13" spans="1:14" ht="15" x14ac:dyDescent="0.25">
      <c r="A13" s="46">
        <v>8</v>
      </c>
      <c r="B13" s="44" t="s">
        <v>60</v>
      </c>
      <c r="C13" s="44"/>
      <c r="D13" s="44"/>
      <c r="E13" s="205"/>
      <c r="F13" s="146"/>
      <c r="G13" s="145"/>
      <c r="H13" s="145"/>
      <c r="I13" s="43"/>
      <c r="J13" s="79" t="str">
        <f t="shared" si="0"/>
        <v/>
      </c>
      <c r="K13" s="79" t="str">
        <f t="shared" si="1"/>
        <v/>
      </c>
      <c r="L13" s="299"/>
      <c r="M13" s="299"/>
      <c r="N13" s="299"/>
    </row>
    <row r="14" spans="1:14" ht="15" x14ac:dyDescent="0.25">
      <c r="A14" s="46">
        <v>9</v>
      </c>
      <c r="B14" s="44" t="s">
        <v>238</v>
      </c>
      <c r="C14" s="44"/>
      <c r="D14" s="44"/>
      <c r="E14" s="205"/>
      <c r="F14" s="146"/>
      <c r="G14" s="145"/>
      <c r="H14" s="145"/>
      <c r="I14" s="43"/>
      <c r="J14" s="79" t="str">
        <f t="shared" si="0"/>
        <v/>
      </c>
      <c r="K14" s="79" t="str">
        <f t="shared" si="1"/>
        <v/>
      </c>
      <c r="L14" s="299"/>
      <c r="M14" s="299"/>
      <c r="N14" s="299"/>
    </row>
    <row r="15" spans="1:14" ht="15" x14ac:dyDescent="0.25">
      <c r="A15" s="46"/>
      <c r="B15" s="80" t="s">
        <v>61</v>
      </c>
      <c r="C15" s="80"/>
      <c r="D15" s="80"/>
      <c r="E15" s="147">
        <f>SUM(E6:E14)</f>
        <v>0</v>
      </c>
      <c r="F15" s="147"/>
      <c r="G15" s="147">
        <f>SUM(G6:G14)</f>
        <v>0</v>
      </c>
      <c r="H15" s="147">
        <f>SUM(H6:H14)</f>
        <v>0</v>
      </c>
      <c r="I15" s="43"/>
      <c r="J15" s="79"/>
      <c r="K15" s="79"/>
      <c r="L15" s="299"/>
      <c r="M15" s="299"/>
      <c r="N15" s="299"/>
    </row>
    <row r="16" spans="1:14" ht="15.75" thickBot="1" x14ac:dyDescent="0.3">
      <c r="A16" s="44"/>
      <c r="B16" s="44"/>
      <c r="C16" s="44"/>
      <c r="D16" s="44"/>
      <c r="E16" s="148"/>
      <c r="F16" s="148"/>
      <c r="G16" s="148"/>
      <c r="H16" s="148"/>
      <c r="I16" s="43"/>
      <c r="J16" s="79"/>
      <c r="K16" s="79"/>
      <c r="L16" s="299"/>
      <c r="M16" s="299"/>
      <c r="N16" s="299"/>
    </row>
    <row r="17" spans="1:14" ht="15" x14ac:dyDescent="0.25">
      <c r="A17" s="44"/>
      <c r="B17" s="204" t="s">
        <v>243</v>
      </c>
      <c r="C17" s="191"/>
      <c r="D17" s="191"/>
      <c r="E17" s="192"/>
      <c r="F17" s="192"/>
      <c r="G17" s="192"/>
      <c r="H17" s="192"/>
      <c r="I17" s="193"/>
      <c r="J17" s="79"/>
      <c r="K17" s="79"/>
      <c r="L17" s="229"/>
      <c r="M17" s="229"/>
      <c r="N17" s="229"/>
    </row>
    <row r="18" spans="1:14" ht="41.25" customHeight="1" x14ac:dyDescent="0.25">
      <c r="A18" s="44"/>
      <c r="B18" s="194" t="s">
        <v>239</v>
      </c>
      <c r="C18" s="195"/>
      <c r="D18" s="195"/>
      <c r="E18" s="205"/>
      <c r="F18" s="153"/>
      <c r="G18" s="145"/>
      <c r="H18" s="145"/>
      <c r="I18" s="196"/>
      <c r="J18" s="79" t="str">
        <f t="shared" si="0"/>
        <v/>
      </c>
      <c r="K18" s="79" t="str">
        <f t="shared" si="1"/>
        <v/>
      </c>
      <c r="L18" s="300"/>
      <c r="M18" s="300"/>
      <c r="N18" s="300"/>
    </row>
    <row r="19" spans="1:14" ht="25.5" customHeight="1" x14ac:dyDescent="0.25">
      <c r="A19" s="44"/>
      <c r="B19" s="194" t="s">
        <v>240</v>
      </c>
      <c r="C19" s="195"/>
      <c r="D19" s="195"/>
      <c r="E19" s="205"/>
      <c r="F19" s="153"/>
      <c r="G19" s="145"/>
      <c r="H19" s="145"/>
      <c r="I19" s="196"/>
      <c r="J19" s="79" t="str">
        <f t="shared" si="0"/>
        <v/>
      </c>
      <c r="K19" s="79" t="str">
        <f t="shared" si="1"/>
        <v/>
      </c>
      <c r="L19" s="300"/>
      <c r="M19" s="300"/>
      <c r="N19" s="300"/>
    </row>
    <row r="20" spans="1:14" ht="32.25" customHeight="1" x14ac:dyDescent="0.25">
      <c r="A20" s="44"/>
      <c r="B20" s="194" t="s">
        <v>241</v>
      </c>
      <c r="C20" s="195"/>
      <c r="D20" s="195"/>
      <c r="E20" s="205"/>
      <c r="F20" s="153"/>
      <c r="G20" s="145"/>
      <c r="H20" s="145"/>
      <c r="I20" s="196"/>
      <c r="J20" s="79" t="str">
        <f t="shared" si="0"/>
        <v/>
      </c>
      <c r="K20" s="79" t="str">
        <f t="shared" si="1"/>
        <v/>
      </c>
      <c r="L20" s="300"/>
      <c r="M20" s="300"/>
      <c r="N20" s="300"/>
    </row>
    <row r="21" spans="1:14" ht="25.5" customHeight="1" x14ac:dyDescent="0.25">
      <c r="A21" s="44"/>
      <c r="B21" s="194" t="s">
        <v>242</v>
      </c>
      <c r="C21" s="195"/>
      <c r="D21" s="195"/>
      <c r="E21" s="205"/>
      <c r="F21" s="153"/>
      <c r="G21" s="145"/>
      <c r="H21" s="145"/>
      <c r="I21" s="196"/>
      <c r="J21" s="79" t="str">
        <f t="shared" si="0"/>
        <v/>
      </c>
      <c r="K21" s="79" t="str">
        <f t="shared" si="1"/>
        <v/>
      </c>
      <c r="L21" s="300"/>
      <c r="M21" s="300"/>
      <c r="N21" s="300"/>
    </row>
    <row r="22" spans="1:14" ht="15" x14ac:dyDescent="0.25">
      <c r="A22" s="44"/>
      <c r="B22" s="197" t="s">
        <v>61</v>
      </c>
      <c r="C22" s="195"/>
      <c r="D22" s="195"/>
      <c r="E22" s="238">
        <f>SUM(E18:E21)</f>
        <v>0</v>
      </c>
      <c r="F22" s="190"/>
      <c r="G22" s="239">
        <f>SUM(G18:G21)</f>
        <v>0</v>
      </c>
      <c r="H22" s="239">
        <f>SUM(H18:H21)</f>
        <v>0</v>
      </c>
      <c r="I22" s="196"/>
      <c r="J22" s="79"/>
      <c r="K22" s="79"/>
      <c r="L22" s="229"/>
      <c r="M22" s="229"/>
      <c r="N22" s="229"/>
    </row>
    <row r="23" spans="1:14" ht="15.75" thickBot="1" x14ac:dyDescent="0.3">
      <c r="A23" s="44"/>
      <c r="B23" s="198"/>
      <c r="C23" s="199"/>
      <c r="D23" s="199"/>
      <c r="E23" s="200"/>
      <c r="F23" s="201"/>
      <c r="G23" s="202"/>
      <c r="H23" s="202"/>
      <c r="I23" s="203"/>
      <c r="J23" s="79"/>
      <c r="K23" s="79"/>
      <c r="L23" s="229"/>
      <c r="M23" s="229"/>
      <c r="N23" s="229"/>
    </row>
    <row r="24" spans="1:14" ht="15" x14ac:dyDescent="0.25">
      <c r="A24" s="44"/>
      <c r="B24" s="44"/>
      <c r="C24" s="44"/>
      <c r="D24" s="44"/>
      <c r="E24" s="148"/>
      <c r="F24" s="148"/>
      <c r="G24" s="148"/>
      <c r="H24" s="148"/>
      <c r="I24" s="43"/>
      <c r="J24" s="79"/>
      <c r="K24" s="79"/>
      <c r="L24" s="229"/>
      <c r="M24" s="229"/>
      <c r="N24" s="229"/>
    </row>
    <row r="25" spans="1:14" ht="15" x14ac:dyDescent="0.25">
      <c r="A25" s="46" t="s">
        <v>173</v>
      </c>
      <c r="B25" s="46"/>
      <c r="C25" s="46"/>
      <c r="D25" s="46"/>
      <c r="E25" s="205"/>
      <c r="F25" s="146"/>
      <c r="G25" s="145"/>
      <c r="H25" s="145"/>
      <c r="I25" s="43"/>
      <c r="J25" s="79" t="str">
        <f t="shared" ref="J25" si="2">IF(E25=0,"",(G25-E25)/E25)</f>
        <v/>
      </c>
      <c r="K25" s="79" t="str">
        <f t="shared" ref="K25" si="3">IF(G25=0,"",(H25-G25)/G25)</f>
        <v/>
      </c>
      <c r="L25" s="299"/>
      <c r="M25" s="299"/>
      <c r="N25" s="299"/>
    </row>
    <row r="26" spans="1:14" ht="15" x14ac:dyDescent="0.25">
      <c r="B26" s="44"/>
      <c r="C26" s="44"/>
      <c r="D26" s="44"/>
      <c r="E26" s="148"/>
      <c r="F26" s="148"/>
      <c r="G26" s="148"/>
      <c r="H26" s="148"/>
      <c r="I26" s="43"/>
      <c r="J26" s="78"/>
      <c r="K26" s="78"/>
      <c r="L26" s="299"/>
      <c r="M26" s="299"/>
      <c r="N26" s="299"/>
    </row>
    <row r="27" spans="1:14" ht="15" x14ac:dyDescent="0.25">
      <c r="A27" s="46" t="s">
        <v>219</v>
      </c>
      <c r="B27" s="44"/>
      <c r="C27" s="44"/>
      <c r="D27" s="44"/>
      <c r="E27" s="148"/>
      <c r="F27" s="148"/>
      <c r="G27" s="148"/>
      <c r="H27" s="148"/>
      <c r="I27" s="43"/>
      <c r="J27" s="78"/>
      <c r="K27" s="78"/>
      <c r="L27" s="299"/>
      <c r="M27" s="299"/>
      <c r="N27" s="299"/>
    </row>
    <row r="28" spans="1:14" ht="25.5" customHeight="1" x14ac:dyDescent="0.25">
      <c r="A28" s="46">
        <v>1</v>
      </c>
      <c r="B28" s="44" t="s">
        <v>18</v>
      </c>
      <c r="C28" s="44" t="s">
        <v>40</v>
      </c>
      <c r="D28" s="44" t="s">
        <v>56</v>
      </c>
      <c r="E28" s="205"/>
      <c r="F28" s="146"/>
      <c r="G28" s="145"/>
      <c r="H28" s="145"/>
      <c r="I28" s="43"/>
      <c r="J28" s="79" t="str">
        <f t="shared" ref="J28:J40" si="4">IF(E28=0,"",(G28-E28)/E28)</f>
        <v/>
      </c>
      <c r="K28" s="79" t="str">
        <f t="shared" ref="K28:K40" si="5">IF(G28=0,"",(H28-G28)/G28)</f>
        <v/>
      </c>
      <c r="L28" s="300"/>
      <c r="M28" s="300"/>
      <c r="N28" s="300"/>
    </row>
    <row r="29" spans="1:14" ht="15" x14ac:dyDescent="0.25">
      <c r="A29" s="46"/>
      <c r="B29" s="44"/>
      <c r="C29" s="44" t="s">
        <v>31</v>
      </c>
      <c r="D29" s="44" t="s">
        <v>57</v>
      </c>
      <c r="E29" s="205"/>
      <c r="F29" s="146"/>
      <c r="G29" s="145"/>
      <c r="H29" s="145"/>
      <c r="I29" s="43"/>
      <c r="J29" s="79" t="str">
        <f t="shared" si="4"/>
        <v/>
      </c>
      <c r="K29" s="79" t="str">
        <f t="shared" si="5"/>
        <v/>
      </c>
      <c r="L29" s="299"/>
      <c r="M29" s="299"/>
      <c r="N29" s="299"/>
    </row>
    <row r="30" spans="1:14" ht="15" x14ac:dyDescent="0.25">
      <c r="A30" s="46"/>
      <c r="B30" s="44"/>
      <c r="C30" s="44" t="s">
        <v>33</v>
      </c>
      <c r="D30" s="44" t="s">
        <v>13</v>
      </c>
      <c r="E30" s="205"/>
      <c r="F30" s="146"/>
      <c r="G30" s="145"/>
      <c r="H30" s="145"/>
      <c r="I30" s="43"/>
      <c r="J30" s="79" t="str">
        <f t="shared" si="4"/>
        <v/>
      </c>
      <c r="K30" s="79" t="str">
        <f t="shared" si="5"/>
        <v/>
      </c>
      <c r="L30" s="300"/>
      <c r="M30" s="300"/>
      <c r="N30" s="300"/>
    </row>
    <row r="31" spans="1:14" ht="15" x14ac:dyDescent="0.25">
      <c r="A31" s="46"/>
      <c r="B31" s="44"/>
      <c r="C31" s="44" t="s">
        <v>35</v>
      </c>
      <c r="D31" s="44" t="s">
        <v>58</v>
      </c>
      <c r="E31" s="205"/>
      <c r="F31" s="146"/>
      <c r="G31" s="145"/>
      <c r="H31" s="145"/>
      <c r="I31" s="43"/>
      <c r="J31" s="79" t="str">
        <f t="shared" si="4"/>
        <v/>
      </c>
      <c r="K31" s="79" t="str">
        <f t="shared" si="5"/>
        <v/>
      </c>
      <c r="L31" s="299"/>
      <c r="M31" s="299"/>
      <c r="N31" s="299"/>
    </row>
    <row r="32" spans="1:14" ht="15" x14ac:dyDescent="0.25">
      <c r="A32" s="46"/>
      <c r="B32" s="44"/>
      <c r="C32" s="44" t="s">
        <v>37</v>
      </c>
      <c r="D32" s="44" t="s">
        <v>62</v>
      </c>
      <c r="E32" s="205"/>
      <c r="F32" s="146"/>
      <c r="G32" s="145"/>
      <c r="H32" s="145"/>
      <c r="I32" s="43"/>
      <c r="J32" s="79" t="str">
        <f t="shared" si="4"/>
        <v/>
      </c>
      <c r="K32" s="79" t="str">
        <f t="shared" si="5"/>
        <v/>
      </c>
      <c r="L32" s="299"/>
      <c r="M32" s="299"/>
      <c r="N32" s="299"/>
    </row>
    <row r="33" spans="1:14" ht="15" x14ac:dyDescent="0.25">
      <c r="A33" s="46"/>
      <c r="B33" s="44"/>
      <c r="C33" s="44" t="s">
        <v>52</v>
      </c>
      <c r="D33" s="44" t="s">
        <v>59</v>
      </c>
      <c r="E33" s="240">
        <f>SUM(E34:E36)</f>
        <v>0</v>
      </c>
      <c r="F33" s="148"/>
      <c r="G33" s="154">
        <f>SUM(G34:G36)</f>
        <v>0</v>
      </c>
      <c r="H33" s="154">
        <f>SUM(H34:H36)</f>
        <v>0</v>
      </c>
      <c r="I33" s="43"/>
      <c r="J33" s="79" t="str">
        <f t="shared" si="4"/>
        <v/>
      </c>
      <c r="K33" s="79" t="str">
        <f t="shared" si="5"/>
        <v/>
      </c>
      <c r="L33" s="299"/>
      <c r="M33" s="299"/>
      <c r="N33" s="299"/>
    </row>
    <row r="34" spans="1:14" ht="15" x14ac:dyDescent="0.25">
      <c r="A34" s="46"/>
      <c r="B34" s="44"/>
      <c r="C34" s="81" t="s">
        <v>163</v>
      </c>
      <c r="D34" s="81" t="s">
        <v>64</v>
      </c>
      <c r="E34" s="205"/>
      <c r="F34" s="146"/>
      <c r="G34" s="145"/>
      <c r="H34" s="145"/>
      <c r="I34" s="43"/>
      <c r="J34" s="79" t="str">
        <f t="shared" si="4"/>
        <v/>
      </c>
      <c r="K34" s="79" t="str">
        <f t="shared" si="5"/>
        <v/>
      </c>
      <c r="L34" s="299"/>
      <c r="M34" s="299"/>
      <c r="N34" s="299"/>
    </row>
    <row r="35" spans="1:14" ht="15" x14ac:dyDescent="0.25">
      <c r="A35" s="46"/>
      <c r="B35" s="44"/>
      <c r="C35" s="81" t="s">
        <v>164</v>
      </c>
      <c r="D35" s="81" t="s">
        <v>65</v>
      </c>
      <c r="E35" s="205"/>
      <c r="F35" s="146"/>
      <c r="G35" s="145"/>
      <c r="H35" s="145"/>
      <c r="I35" s="43"/>
      <c r="J35" s="79" t="str">
        <f t="shared" si="4"/>
        <v/>
      </c>
      <c r="K35" s="79" t="str">
        <f t="shared" si="5"/>
        <v/>
      </c>
      <c r="L35" s="299"/>
      <c r="M35" s="299"/>
      <c r="N35" s="299"/>
    </row>
    <row r="36" spans="1:14" ht="15" x14ac:dyDescent="0.25">
      <c r="A36" s="46"/>
      <c r="B36" s="44"/>
      <c r="C36" s="81" t="s">
        <v>165</v>
      </c>
      <c r="D36" s="81" t="s">
        <v>38</v>
      </c>
      <c r="E36" s="205"/>
      <c r="F36" s="146"/>
      <c r="G36" s="145"/>
      <c r="H36" s="145"/>
      <c r="I36" s="43"/>
      <c r="J36" s="79" t="str">
        <f t="shared" si="4"/>
        <v/>
      </c>
      <c r="K36" s="79" t="str">
        <f t="shared" si="5"/>
        <v/>
      </c>
      <c r="L36" s="299"/>
      <c r="M36" s="299"/>
      <c r="N36" s="299"/>
    </row>
    <row r="37" spans="1:14" ht="15" x14ac:dyDescent="0.25">
      <c r="A37" s="46"/>
      <c r="B37" s="44"/>
      <c r="C37" s="44" t="s">
        <v>66</v>
      </c>
      <c r="D37" s="44" t="s">
        <v>148</v>
      </c>
      <c r="E37" s="205"/>
      <c r="F37" s="146"/>
      <c r="G37" s="145"/>
      <c r="H37" s="145"/>
      <c r="I37" s="43"/>
      <c r="J37" s="79" t="str">
        <f t="shared" si="4"/>
        <v/>
      </c>
      <c r="K37" s="79" t="str">
        <f t="shared" si="5"/>
        <v/>
      </c>
      <c r="L37" s="299"/>
      <c r="M37" s="299"/>
      <c r="N37" s="299"/>
    </row>
    <row r="38" spans="1:14" ht="15" x14ac:dyDescent="0.25">
      <c r="A38" s="46"/>
      <c r="B38" s="44"/>
      <c r="C38" s="44" t="s">
        <v>67</v>
      </c>
      <c r="D38" s="44" t="s">
        <v>49</v>
      </c>
      <c r="E38" s="205"/>
      <c r="F38" s="146"/>
      <c r="G38" s="145"/>
      <c r="H38" s="145"/>
      <c r="I38" s="43"/>
      <c r="J38" s="79" t="str">
        <f t="shared" si="4"/>
        <v/>
      </c>
      <c r="K38" s="79" t="str">
        <f t="shared" si="5"/>
        <v/>
      </c>
      <c r="L38" s="299"/>
      <c r="M38" s="299"/>
      <c r="N38" s="299"/>
    </row>
    <row r="39" spans="1:14" ht="15" x14ac:dyDescent="0.25">
      <c r="A39" s="46"/>
      <c r="B39" s="44"/>
      <c r="C39" s="44" t="s">
        <v>63</v>
      </c>
      <c r="D39" s="44" t="s">
        <v>38</v>
      </c>
      <c r="E39" s="205"/>
      <c r="F39" s="146"/>
      <c r="G39" s="145"/>
      <c r="H39" s="145"/>
      <c r="I39" s="43"/>
      <c r="J39" s="79" t="str">
        <f t="shared" si="4"/>
        <v/>
      </c>
      <c r="K39" s="79" t="str">
        <f t="shared" si="5"/>
        <v/>
      </c>
      <c r="L39" s="299"/>
      <c r="M39" s="299"/>
      <c r="N39" s="299"/>
    </row>
    <row r="40" spans="1:14" ht="15" x14ac:dyDescent="0.25">
      <c r="A40" s="46"/>
      <c r="B40" s="44"/>
      <c r="C40" s="44" t="s">
        <v>68</v>
      </c>
      <c r="D40" s="44" t="s">
        <v>69</v>
      </c>
      <c r="E40" s="205"/>
      <c r="F40" s="146"/>
      <c r="G40" s="145"/>
      <c r="H40" s="145"/>
      <c r="I40" s="43"/>
      <c r="J40" s="79" t="str">
        <f t="shared" si="4"/>
        <v/>
      </c>
      <c r="K40" s="79" t="str">
        <f t="shared" si="5"/>
        <v/>
      </c>
      <c r="L40" s="299"/>
      <c r="M40" s="299"/>
      <c r="N40" s="299"/>
    </row>
    <row r="41" spans="1:14" ht="15" x14ac:dyDescent="0.25">
      <c r="A41" s="46"/>
      <c r="B41" s="46" t="s">
        <v>70</v>
      </c>
      <c r="C41" s="44"/>
      <c r="D41" s="44"/>
      <c r="E41" s="147">
        <f>E28+E29+E30+E31+E32+E33+E37+E38+E39+E40</f>
        <v>0</v>
      </c>
      <c r="F41" s="147"/>
      <c r="G41" s="147">
        <f>G28+G29+G30+G31+G32+G33+G37+G38+G39+G40</f>
        <v>0</v>
      </c>
      <c r="H41" s="147">
        <f>H28+H29+H30+H31+H32+H33+H37+H38+H39+H40</f>
        <v>0</v>
      </c>
      <c r="I41" s="55"/>
      <c r="J41" s="82"/>
      <c r="K41" s="82"/>
      <c r="L41" s="299"/>
      <c r="M41" s="299"/>
      <c r="N41" s="299"/>
    </row>
    <row r="42" spans="1:14" ht="15" x14ac:dyDescent="0.25">
      <c r="A42" s="44"/>
      <c r="B42" s="44"/>
      <c r="C42" s="44"/>
      <c r="D42" s="44"/>
      <c r="E42" s="148"/>
      <c r="F42" s="148"/>
      <c r="G42" s="148"/>
      <c r="H42" s="148"/>
      <c r="I42" s="43"/>
      <c r="J42" s="79"/>
      <c r="K42" s="79"/>
      <c r="L42" s="299"/>
      <c r="M42" s="299"/>
      <c r="N42" s="299"/>
    </row>
    <row r="43" spans="1:14" ht="15" x14ac:dyDescent="0.25">
      <c r="A43" s="46">
        <v>2</v>
      </c>
      <c r="B43" s="46" t="s">
        <v>71</v>
      </c>
      <c r="C43" s="44"/>
      <c r="D43" s="44"/>
      <c r="E43" s="205"/>
      <c r="F43" s="155"/>
      <c r="G43" s="156"/>
      <c r="H43" s="156"/>
      <c r="I43" s="55"/>
      <c r="J43" s="82" t="str">
        <f>IF(E43=0,"",(G43-E43)/E43)</f>
        <v/>
      </c>
      <c r="K43" s="82" t="str">
        <f>IF(G43=0,"",(H43-G43)/G43)</f>
        <v/>
      </c>
      <c r="L43" s="299"/>
      <c r="M43" s="299"/>
      <c r="N43" s="299"/>
    </row>
    <row r="44" spans="1:14" ht="15" x14ac:dyDescent="0.25">
      <c r="A44" s="44"/>
      <c r="B44" s="46"/>
      <c r="C44" s="46"/>
      <c r="D44" s="46"/>
      <c r="E44" s="148"/>
      <c r="F44" s="148"/>
      <c r="G44" s="148"/>
      <c r="H44" s="148"/>
      <c r="I44" s="43"/>
      <c r="J44" s="79"/>
      <c r="K44" s="79"/>
      <c r="L44" s="299"/>
      <c r="M44" s="299"/>
      <c r="N44" s="299"/>
    </row>
    <row r="45" spans="1:14" ht="15" customHeight="1" x14ac:dyDescent="0.25">
      <c r="A45" s="46">
        <v>3</v>
      </c>
      <c r="B45" s="44" t="s">
        <v>174</v>
      </c>
      <c r="C45" s="44" t="s">
        <v>40</v>
      </c>
      <c r="D45" s="45" t="s">
        <v>72</v>
      </c>
      <c r="E45" s="205"/>
      <c r="F45" s="146"/>
      <c r="G45" s="145"/>
      <c r="H45" s="145"/>
      <c r="I45" s="43"/>
      <c r="J45" s="79" t="str">
        <f>IF(E45=0,"",(G45-E45)/E45)</f>
        <v/>
      </c>
      <c r="K45" s="79" t="str">
        <f>IF(G45=0,"",(H45-G45)/G45)</f>
        <v/>
      </c>
      <c r="L45" s="299"/>
      <c r="M45" s="299"/>
      <c r="N45" s="299"/>
    </row>
    <row r="46" spans="1:14" ht="15" x14ac:dyDescent="0.25">
      <c r="A46" s="44"/>
      <c r="B46" s="44"/>
      <c r="C46" s="44" t="s">
        <v>31</v>
      </c>
      <c r="D46" s="44" t="s">
        <v>38</v>
      </c>
      <c r="E46" s="205"/>
      <c r="F46" s="146"/>
      <c r="G46" s="145"/>
      <c r="H46" s="145"/>
      <c r="I46" s="43"/>
      <c r="J46" s="79" t="str">
        <f>IF(E46=0,"",(G46-E46)/E46)</f>
        <v/>
      </c>
      <c r="K46" s="79" t="str">
        <f>IF(G46=0,"",(H46-G46)/G46)</f>
        <v/>
      </c>
      <c r="L46" s="299"/>
      <c r="M46" s="299"/>
      <c r="N46" s="299"/>
    </row>
    <row r="47" spans="1:14" ht="15" x14ac:dyDescent="0.25">
      <c r="A47" s="44"/>
      <c r="B47" s="44"/>
      <c r="C47" s="44" t="s">
        <v>33</v>
      </c>
      <c r="D47" s="44" t="s">
        <v>237</v>
      </c>
      <c r="E47" s="205"/>
      <c r="F47" s="148"/>
      <c r="G47" s="145"/>
      <c r="H47" s="145"/>
      <c r="I47" s="43"/>
      <c r="J47" s="79" t="str">
        <f>IF(E47=0,"",(G47-E47)/E47)</f>
        <v/>
      </c>
      <c r="K47" s="79" t="str">
        <f>IF(G47=0,"",(H47-G47)/G47)</f>
        <v/>
      </c>
      <c r="L47" s="299"/>
      <c r="M47" s="299"/>
      <c r="N47" s="299"/>
    </row>
    <row r="48" spans="1:14" ht="15" x14ac:dyDescent="0.25">
      <c r="A48" s="44"/>
      <c r="B48" s="46" t="s">
        <v>217</v>
      </c>
      <c r="C48" s="44"/>
      <c r="D48" s="44"/>
      <c r="E48" s="147">
        <f>SUM(E45:E47)</f>
        <v>0</v>
      </c>
      <c r="F48" s="147"/>
      <c r="G48" s="147">
        <f>SUM(G45:G47)</f>
        <v>0</v>
      </c>
      <c r="H48" s="147">
        <f>SUM(H45:H47)</f>
        <v>0</v>
      </c>
      <c r="I48" s="55"/>
      <c r="J48" s="82"/>
      <c r="K48" s="82"/>
      <c r="L48" s="299"/>
      <c r="M48" s="299"/>
      <c r="N48" s="299"/>
    </row>
    <row r="49" spans="1:12" ht="15" x14ac:dyDescent="0.25">
      <c r="A49" s="43"/>
      <c r="B49" s="43"/>
      <c r="C49" s="43"/>
      <c r="D49" s="43"/>
      <c r="E49" s="84"/>
      <c r="F49" s="84"/>
      <c r="G49" s="84"/>
      <c r="H49" s="84"/>
      <c r="I49" s="43"/>
      <c r="J49" s="43"/>
      <c r="K49" s="43"/>
      <c r="L49" s="83"/>
    </row>
    <row r="50" spans="1:12" x14ac:dyDescent="0.2">
      <c r="L50" s="5"/>
    </row>
  </sheetData>
  <sheetProtection sheet="1" objects="1" scenarios="1"/>
  <mergeCells count="42">
    <mergeCell ref="L14:N14"/>
    <mergeCell ref="L3:N3"/>
    <mergeCell ref="L4:N4"/>
    <mergeCell ref="L5:N5"/>
    <mergeCell ref="L6:N6"/>
    <mergeCell ref="L7:N7"/>
    <mergeCell ref="L8:N8"/>
    <mergeCell ref="L9:N9"/>
    <mergeCell ref="L10:N10"/>
    <mergeCell ref="L11:N11"/>
    <mergeCell ref="L12:N12"/>
    <mergeCell ref="L13:N13"/>
    <mergeCell ref="L29:N29"/>
    <mergeCell ref="L15:N15"/>
    <mergeCell ref="L16:N16"/>
    <mergeCell ref="L25:N25"/>
    <mergeCell ref="L26:N26"/>
    <mergeCell ref="L27:N27"/>
    <mergeCell ref="L28:N28"/>
    <mergeCell ref="L20:N20"/>
    <mergeCell ref="L19:N19"/>
    <mergeCell ref="L21:N21"/>
    <mergeCell ref="L18:N18"/>
    <mergeCell ref="L41:N41"/>
    <mergeCell ref="L30:N30"/>
    <mergeCell ref="L31:N31"/>
    <mergeCell ref="L32:N32"/>
    <mergeCell ref="L33:N33"/>
    <mergeCell ref="L34:N34"/>
    <mergeCell ref="L35:N35"/>
    <mergeCell ref="L36:N36"/>
    <mergeCell ref="L37:N37"/>
    <mergeCell ref="L38:N38"/>
    <mergeCell ref="L39:N39"/>
    <mergeCell ref="L40:N40"/>
    <mergeCell ref="L48:N48"/>
    <mergeCell ref="L42:N42"/>
    <mergeCell ref="L43:N43"/>
    <mergeCell ref="L44:N44"/>
    <mergeCell ref="L45:N45"/>
    <mergeCell ref="L46:N46"/>
    <mergeCell ref="L47:N47"/>
  </mergeCells>
  <phoneticPr fontId="3" type="noConversion"/>
  <pageMargins left="0.49" right="0.46" top="0.54" bottom="0.62" header="0.51181102362204722" footer="0.51181102362204722"/>
  <pageSetup paperSize="8"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showGridLines="0" tabSelected="1" view="pageBreakPreview" zoomScale="60" zoomScaleNormal="100" workbookViewId="0">
      <selection activeCell="H7" sqref="H7"/>
    </sheetView>
  </sheetViews>
  <sheetFormatPr defaultColWidth="9.140625" defaultRowHeight="12.75" x14ac:dyDescent="0.2"/>
  <cols>
    <col min="1" max="1" width="3.85546875" style="248" customWidth="1"/>
    <col min="2" max="2" width="5.7109375" style="249" customWidth="1"/>
    <col min="3" max="3" width="57.42578125" style="249" bestFit="1" customWidth="1"/>
    <col min="4" max="4" width="7.7109375" style="249" customWidth="1"/>
    <col min="5" max="5" width="11.7109375" style="249" customWidth="1"/>
    <col min="6" max="6" width="2.5703125" style="266" customWidth="1"/>
    <col min="7" max="8" width="11.7109375" style="249" customWidth="1"/>
    <col min="9" max="10" width="11.7109375" style="250" customWidth="1"/>
    <col min="11" max="11" width="43.7109375" style="249" customWidth="1"/>
    <col min="12" max="16384" width="9.140625" style="249"/>
  </cols>
  <sheetData>
    <row r="1" spans="1:13" ht="15" x14ac:dyDescent="0.25">
      <c r="K1" s="40" t="s">
        <v>314</v>
      </c>
    </row>
    <row r="2" spans="1:13" x14ac:dyDescent="0.2">
      <c r="A2" s="248">
        <f>Declaration!C3</f>
        <v>0</v>
      </c>
    </row>
    <row r="3" spans="1:13" ht="30" x14ac:dyDescent="0.2">
      <c r="E3" s="251" t="str">
        <f>SOCIE!C3</f>
        <v>Actual 2017-18</v>
      </c>
      <c r="F3" s="267"/>
      <c r="G3" s="251" t="str">
        <f>SOCIE!E3</f>
        <v>Forecast 2018-19</v>
      </c>
      <c r="H3" s="251" t="str">
        <f>SOCIE!F3</f>
        <v>Forecast 2019-20</v>
      </c>
      <c r="I3" s="245" t="str">
        <f>SOCIE!J3</f>
        <v>2017-18 - 2018-19</v>
      </c>
      <c r="J3" s="246" t="str">
        <f>SOCIE!K3</f>
        <v>2018-19 - 2019-20</v>
      </c>
      <c r="K3" s="297" t="s">
        <v>8</v>
      </c>
      <c r="L3" s="297"/>
      <c r="M3" s="297"/>
    </row>
    <row r="4" spans="1:13" ht="15" x14ac:dyDescent="0.25">
      <c r="A4" s="248" t="s">
        <v>293</v>
      </c>
      <c r="E4" s="252" t="s">
        <v>9</v>
      </c>
      <c r="F4" s="268"/>
      <c r="G4" s="252" t="s">
        <v>9</v>
      </c>
      <c r="H4" s="252" t="s">
        <v>9</v>
      </c>
      <c r="I4" s="247" t="s">
        <v>10</v>
      </c>
      <c r="J4" s="247" t="s">
        <v>10</v>
      </c>
      <c r="K4" s="303"/>
      <c r="L4" s="303"/>
      <c r="M4" s="303"/>
    </row>
    <row r="6" spans="1:13" x14ac:dyDescent="0.2">
      <c r="A6" s="248">
        <v>1</v>
      </c>
      <c r="B6" s="248" t="s">
        <v>262</v>
      </c>
    </row>
    <row r="7" spans="1:13" ht="15" x14ac:dyDescent="0.25">
      <c r="B7" s="253" t="s">
        <v>40</v>
      </c>
      <c r="C7" s="249" t="s">
        <v>294</v>
      </c>
      <c r="E7" s="254">
        <f>+SOCIE!C42</f>
        <v>0</v>
      </c>
      <c r="F7" s="269"/>
      <c r="G7" s="254">
        <f>+SOCIE!E42</f>
        <v>0</v>
      </c>
      <c r="H7" s="263">
        <f>+SOCIE!F42</f>
        <v>0</v>
      </c>
      <c r="I7" s="87" t="str">
        <f>IF(E7=0,"",(G7-E7)/E7)</f>
        <v/>
      </c>
      <c r="J7" s="87" t="str">
        <f>IF(G7=0,"",(H7-G7)/G7)</f>
        <v/>
      </c>
      <c r="K7" s="255"/>
    </row>
    <row r="8" spans="1:13" ht="15" x14ac:dyDescent="0.25">
      <c r="I8" s="87"/>
      <c r="J8" s="87"/>
      <c r="K8" s="256"/>
    </row>
    <row r="9" spans="1:13" ht="15" x14ac:dyDescent="0.25">
      <c r="A9" s="248">
        <v>2</v>
      </c>
      <c r="B9" s="248" t="s">
        <v>263</v>
      </c>
      <c r="I9" s="87"/>
      <c r="J9" s="87"/>
      <c r="K9" s="256"/>
    </row>
    <row r="10" spans="1:13" ht="15" x14ac:dyDescent="0.25">
      <c r="B10" s="253" t="s">
        <v>40</v>
      </c>
      <c r="C10" s="249" t="s">
        <v>19</v>
      </c>
      <c r="E10" s="257">
        <f>+SOCIE!C22</f>
        <v>0</v>
      </c>
      <c r="F10" s="265"/>
      <c r="G10" s="257">
        <f>+SOCIE!E22</f>
        <v>0</v>
      </c>
      <c r="H10" s="264">
        <f>+SOCIE!F22</f>
        <v>0</v>
      </c>
      <c r="I10" s="87" t="str">
        <f t="shared" ref="I10:I58" si="0">IF(E10=0,"",(G10-E10)/E10)</f>
        <v/>
      </c>
      <c r="J10" s="87" t="str">
        <f t="shared" ref="J10:J58" si="1">IF(G10=0,"",(H10-G10)/G10)</f>
        <v/>
      </c>
      <c r="K10" s="258"/>
    </row>
    <row r="11" spans="1:13" ht="15" x14ac:dyDescent="0.25">
      <c r="B11" s="253" t="s">
        <v>31</v>
      </c>
      <c r="C11" s="249" t="s">
        <v>264</v>
      </c>
      <c r="E11" s="276"/>
      <c r="F11" s="270"/>
      <c r="G11" s="276"/>
      <c r="H11" s="277"/>
      <c r="I11" s="87" t="str">
        <f t="shared" si="0"/>
        <v/>
      </c>
      <c r="J11" s="87" t="str">
        <f t="shared" si="1"/>
        <v/>
      </c>
      <c r="K11" s="255"/>
    </row>
    <row r="12" spans="1:13" ht="15" x14ac:dyDescent="0.25">
      <c r="B12" s="253" t="s">
        <v>33</v>
      </c>
      <c r="C12" s="249" t="s">
        <v>265</v>
      </c>
      <c r="E12" s="276"/>
      <c r="F12" s="270"/>
      <c r="G12" s="276"/>
      <c r="H12" s="277"/>
      <c r="I12" s="87" t="str">
        <f t="shared" si="0"/>
        <v/>
      </c>
      <c r="J12" s="87" t="str">
        <f t="shared" si="1"/>
        <v/>
      </c>
      <c r="K12" s="255"/>
    </row>
    <row r="13" spans="1:13" ht="15" x14ac:dyDescent="0.25">
      <c r="B13" s="253" t="s">
        <v>35</v>
      </c>
      <c r="C13" s="249" t="s">
        <v>266</v>
      </c>
      <c r="E13" s="276"/>
      <c r="F13" s="270"/>
      <c r="G13" s="276"/>
      <c r="H13" s="277"/>
      <c r="I13" s="87" t="str">
        <f t="shared" si="0"/>
        <v/>
      </c>
      <c r="J13" s="87" t="str">
        <f t="shared" si="1"/>
        <v/>
      </c>
      <c r="K13" s="255"/>
    </row>
    <row r="14" spans="1:13" ht="15" x14ac:dyDescent="0.25">
      <c r="B14" s="253" t="s">
        <v>37</v>
      </c>
      <c r="C14" s="249" t="s">
        <v>295</v>
      </c>
      <c r="E14" s="276"/>
      <c r="F14" s="270"/>
      <c r="G14" s="276"/>
      <c r="H14" s="277"/>
      <c r="I14" s="87" t="str">
        <f t="shared" si="0"/>
        <v/>
      </c>
      <c r="J14" s="87" t="str">
        <f t="shared" si="1"/>
        <v/>
      </c>
      <c r="K14" s="255"/>
    </row>
    <row r="15" spans="1:13" ht="15" x14ac:dyDescent="0.25">
      <c r="B15" s="253" t="s">
        <v>52</v>
      </c>
      <c r="C15" s="249" t="s">
        <v>296</v>
      </c>
      <c r="E15" s="276"/>
      <c r="F15" s="270"/>
      <c r="G15" s="276"/>
      <c r="H15" s="277"/>
      <c r="I15" s="87" t="str">
        <f t="shared" si="0"/>
        <v/>
      </c>
      <c r="J15" s="87" t="str">
        <f t="shared" si="1"/>
        <v/>
      </c>
      <c r="K15" s="255"/>
    </row>
    <row r="16" spans="1:13" ht="15" x14ac:dyDescent="0.25">
      <c r="B16" s="253" t="s">
        <v>66</v>
      </c>
      <c r="C16" s="249" t="s">
        <v>297</v>
      </c>
      <c r="E16" s="276"/>
      <c r="F16" s="270"/>
      <c r="G16" s="276"/>
      <c r="H16" s="277"/>
      <c r="I16" s="87" t="str">
        <f t="shared" si="0"/>
        <v/>
      </c>
      <c r="J16" s="87" t="str">
        <f t="shared" si="1"/>
        <v/>
      </c>
      <c r="K16" s="255"/>
    </row>
    <row r="17" spans="1:11" ht="15" x14ac:dyDescent="0.25">
      <c r="B17" s="253" t="s">
        <v>67</v>
      </c>
      <c r="C17" s="249" t="s">
        <v>298</v>
      </c>
      <c r="E17" s="276"/>
      <c r="F17" s="270"/>
      <c r="G17" s="276"/>
      <c r="H17" s="277"/>
      <c r="I17" s="87" t="str">
        <f t="shared" si="0"/>
        <v/>
      </c>
      <c r="J17" s="87" t="str">
        <f t="shared" si="1"/>
        <v/>
      </c>
      <c r="K17" s="255"/>
    </row>
    <row r="18" spans="1:11" ht="15" x14ac:dyDescent="0.25">
      <c r="B18" s="253" t="s">
        <v>63</v>
      </c>
      <c r="C18" s="249" t="s">
        <v>299</v>
      </c>
      <c r="E18" s="276"/>
      <c r="F18" s="270"/>
      <c r="G18" s="276"/>
      <c r="H18" s="277"/>
      <c r="I18" s="87" t="str">
        <f t="shared" si="0"/>
        <v/>
      </c>
      <c r="J18" s="87" t="str">
        <f t="shared" si="1"/>
        <v/>
      </c>
      <c r="K18" s="255"/>
    </row>
    <row r="19" spans="1:11" ht="15" x14ac:dyDescent="0.25">
      <c r="B19" s="253" t="s">
        <v>68</v>
      </c>
      <c r="C19" s="249" t="s">
        <v>300</v>
      </c>
      <c r="E19" s="276"/>
      <c r="F19" s="270"/>
      <c r="G19" s="276"/>
      <c r="H19" s="277"/>
      <c r="I19" s="87" t="str">
        <f t="shared" si="0"/>
        <v/>
      </c>
      <c r="J19" s="87" t="str">
        <f t="shared" si="1"/>
        <v/>
      </c>
      <c r="K19" s="255"/>
    </row>
    <row r="20" spans="1:11" ht="15" x14ac:dyDescent="0.25">
      <c r="B20" s="253" t="s">
        <v>301</v>
      </c>
      <c r="C20" s="249" t="s">
        <v>267</v>
      </c>
      <c r="E20" s="276"/>
      <c r="F20" s="270"/>
      <c r="G20" s="276"/>
      <c r="H20" s="277"/>
      <c r="I20" s="87" t="str">
        <f t="shared" si="0"/>
        <v/>
      </c>
      <c r="J20" s="87" t="str">
        <f t="shared" si="1"/>
        <v/>
      </c>
      <c r="K20" s="255"/>
    </row>
    <row r="21" spans="1:11" ht="15" x14ac:dyDescent="0.25">
      <c r="B21" s="253" t="s">
        <v>302</v>
      </c>
      <c r="C21" s="249" t="s">
        <v>303</v>
      </c>
      <c r="E21" s="276"/>
      <c r="F21" s="270"/>
      <c r="G21" s="276"/>
      <c r="H21" s="277"/>
      <c r="I21" s="87" t="str">
        <f t="shared" si="0"/>
        <v/>
      </c>
      <c r="J21" s="87" t="str">
        <f t="shared" si="1"/>
        <v/>
      </c>
      <c r="K21" s="255"/>
    </row>
    <row r="22" spans="1:11" ht="15" x14ac:dyDescent="0.25">
      <c r="B22" s="253" t="s">
        <v>304</v>
      </c>
      <c r="C22" s="249" t="s">
        <v>305</v>
      </c>
      <c r="E22" s="276"/>
      <c r="F22" s="270"/>
      <c r="G22" s="276"/>
      <c r="H22" s="277"/>
      <c r="I22" s="87" t="str">
        <f t="shared" si="0"/>
        <v/>
      </c>
      <c r="J22" s="87" t="str">
        <f t="shared" si="1"/>
        <v/>
      </c>
      <c r="K22" s="255"/>
    </row>
    <row r="23" spans="1:11" ht="15.75" thickBot="1" x14ac:dyDescent="0.3">
      <c r="B23" s="253" t="s">
        <v>306</v>
      </c>
      <c r="C23" s="249" t="s">
        <v>38</v>
      </c>
      <c r="E23" s="276"/>
      <c r="F23" s="270"/>
      <c r="G23" s="276"/>
      <c r="H23" s="278"/>
      <c r="I23" s="87" t="str">
        <f t="shared" si="0"/>
        <v/>
      </c>
      <c r="J23" s="87" t="str">
        <f t="shared" si="1"/>
        <v/>
      </c>
      <c r="K23" s="255"/>
    </row>
    <row r="24" spans="1:11" ht="15.75" thickBot="1" x14ac:dyDescent="0.3">
      <c r="C24" s="248" t="s">
        <v>307</v>
      </c>
      <c r="D24" s="248"/>
      <c r="E24" s="259">
        <f>SUM(E10:E23)</f>
        <v>0</v>
      </c>
      <c r="F24" s="271"/>
      <c r="G24" s="259">
        <f>SUM(G10:G23)</f>
        <v>0</v>
      </c>
      <c r="H24" s="259">
        <f>SUM(H10:H23)</f>
        <v>0</v>
      </c>
      <c r="I24" s="87" t="str">
        <f t="shared" si="0"/>
        <v/>
      </c>
      <c r="J24" s="87" t="str">
        <f t="shared" si="1"/>
        <v/>
      </c>
      <c r="K24" s="255"/>
    </row>
    <row r="25" spans="1:11" ht="25.5" customHeight="1" x14ac:dyDescent="0.25">
      <c r="A25" s="248">
        <v>3</v>
      </c>
      <c r="B25" s="248" t="s">
        <v>268</v>
      </c>
      <c r="E25" s="260"/>
      <c r="F25" s="272"/>
      <c r="G25" s="260"/>
      <c r="H25" s="260"/>
      <c r="I25" s="87" t="str">
        <f t="shared" si="0"/>
        <v/>
      </c>
      <c r="J25" s="87" t="str">
        <f t="shared" si="1"/>
        <v/>
      </c>
      <c r="K25" s="256"/>
    </row>
    <row r="26" spans="1:11" ht="15" x14ac:dyDescent="0.25">
      <c r="B26" s="253" t="s">
        <v>40</v>
      </c>
      <c r="C26" s="249" t="s">
        <v>170</v>
      </c>
      <c r="E26" s="279"/>
      <c r="F26" s="273"/>
      <c r="G26" s="279"/>
      <c r="H26" s="281"/>
      <c r="I26" s="87" t="str">
        <f t="shared" si="0"/>
        <v/>
      </c>
      <c r="J26" s="87" t="str">
        <f t="shared" si="1"/>
        <v/>
      </c>
      <c r="K26" s="255"/>
    </row>
    <row r="27" spans="1:11" ht="15" x14ac:dyDescent="0.25">
      <c r="B27" s="253" t="s">
        <v>31</v>
      </c>
      <c r="C27" s="249" t="s">
        <v>269</v>
      </c>
      <c r="E27" s="279"/>
      <c r="F27" s="273"/>
      <c r="G27" s="279"/>
      <c r="H27" s="281"/>
      <c r="I27" s="87" t="str">
        <f t="shared" si="0"/>
        <v/>
      </c>
      <c r="J27" s="87" t="str">
        <f t="shared" si="1"/>
        <v/>
      </c>
      <c r="K27" s="255"/>
    </row>
    <row r="28" spans="1:11" ht="15" x14ac:dyDescent="0.25">
      <c r="B28" s="253" t="s">
        <v>33</v>
      </c>
      <c r="C28" s="249" t="s">
        <v>270</v>
      </c>
      <c r="E28" s="279"/>
      <c r="F28" s="273"/>
      <c r="G28" s="279"/>
      <c r="H28" s="281"/>
      <c r="I28" s="87" t="str">
        <f t="shared" si="0"/>
        <v/>
      </c>
      <c r="J28" s="87" t="str">
        <f t="shared" si="1"/>
        <v/>
      </c>
      <c r="K28" s="255"/>
    </row>
    <row r="29" spans="1:11" ht="15" x14ac:dyDescent="0.25">
      <c r="B29" s="253" t="s">
        <v>35</v>
      </c>
      <c r="C29" s="249" t="s">
        <v>308</v>
      </c>
      <c r="E29" s="279"/>
      <c r="F29" s="273"/>
      <c r="G29" s="279"/>
      <c r="H29" s="281"/>
      <c r="I29" s="87" t="str">
        <f t="shared" si="0"/>
        <v/>
      </c>
      <c r="J29" s="87" t="str">
        <f t="shared" si="1"/>
        <v/>
      </c>
      <c r="K29" s="255"/>
    </row>
    <row r="30" spans="1:11" ht="15.75" thickBot="1" x14ac:dyDescent="0.3">
      <c r="B30" s="253" t="s">
        <v>37</v>
      </c>
      <c r="C30" s="249" t="s">
        <v>271</v>
      </c>
      <c r="E30" s="280"/>
      <c r="F30" s="273"/>
      <c r="G30" s="280"/>
      <c r="H30" s="282"/>
      <c r="I30" s="87" t="str">
        <f t="shared" si="0"/>
        <v/>
      </c>
      <c r="J30" s="87" t="str">
        <f t="shared" si="1"/>
        <v/>
      </c>
      <c r="K30" s="255"/>
    </row>
    <row r="31" spans="1:11" ht="15.75" thickBot="1" x14ac:dyDescent="0.3">
      <c r="C31" s="248" t="s">
        <v>309</v>
      </c>
      <c r="D31" s="248"/>
      <c r="E31" s="259">
        <f>SUM(E26:E30)</f>
        <v>0</v>
      </c>
      <c r="F31" s="271"/>
      <c r="G31" s="259">
        <f>SUM(G26:G30)</f>
        <v>0</v>
      </c>
      <c r="H31" s="259">
        <f>SUM(H26:H30)</f>
        <v>0</v>
      </c>
      <c r="I31" s="87" t="str">
        <f t="shared" si="0"/>
        <v/>
      </c>
      <c r="J31" s="87" t="str">
        <f t="shared" si="1"/>
        <v/>
      </c>
      <c r="K31" s="255"/>
    </row>
    <row r="32" spans="1:11" ht="15.75" thickBot="1" x14ac:dyDescent="0.3">
      <c r="E32" s="261"/>
      <c r="F32" s="269"/>
      <c r="G32" s="261"/>
      <c r="H32" s="261"/>
      <c r="I32" s="87"/>
      <c r="J32" s="87"/>
      <c r="K32" s="256"/>
    </row>
    <row r="33" spans="1:11" ht="15.75" thickBot="1" x14ac:dyDescent="0.3">
      <c r="A33" s="248">
        <v>4</v>
      </c>
      <c r="B33" s="248" t="s">
        <v>272</v>
      </c>
      <c r="E33" s="262">
        <f>E7+E24+E31</f>
        <v>0</v>
      </c>
      <c r="F33" s="274"/>
      <c r="G33" s="262">
        <f>G7+G24+G31</f>
        <v>0</v>
      </c>
      <c r="H33" s="262">
        <f>H7+H24+H31</f>
        <v>0</v>
      </c>
      <c r="I33" s="87" t="str">
        <f t="shared" si="0"/>
        <v/>
      </c>
      <c r="J33" s="87" t="str">
        <f t="shared" si="1"/>
        <v/>
      </c>
      <c r="K33" s="255"/>
    </row>
    <row r="34" spans="1:11" ht="15" x14ac:dyDescent="0.25">
      <c r="E34" s="261"/>
      <c r="F34" s="269"/>
      <c r="G34" s="261"/>
      <c r="H34" s="261"/>
      <c r="I34" s="87"/>
      <c r="J34" s="87"/>
      <c r="K34" s="256"/>
    </row>
    <row r="35" spans="1:11" ht="15" x14ac:dyDescent="0.25">
      <c r="A35" s="248">
        <v>5</v>
      </c>
      <c r="B35" s="248" t="s">
        <v>310</v>
      </c>
      <c r="E35" s="261"/>
      <c r="F35" s="269"/>
      <c r="G35" s="261"/>
      <c r="H35" s="261"/>
      <c r="I35" s="87"/>
      <c r="J35" s="87"/>
      <c r="K35" s="256"/>
    </row>
    <row r="36" spans="1:11" ht="15" x14ac:dyDescent="0.25">
      <c r="B36" s="253" t="s">
        <v>40</v>
      </c>
      <c r="C36" s="249" t="s">
        <v>273</v>
      </c>
      <c r="E36" s="279"/>
      <c r="F36" s="273"/>
      <c r="G36" s="279"/>
      <c r="H36" s="281"/>
      <c r="I36" s="87" t="str">
        <f t="shared" si="0"/>
        <v/>
      </c>
      <c r="J36" s="87" t="str">
        <f t="shared" si="1"/>
        <v/>
      </c>
      <c r="K36" s="255"/>
    </row>
    <row r="37" spans="1:11" ht="15" x14ac:dyDescent="0.25">
      <c r="B37" s="253" t="s">
        <v>31</v>
      </c>
      <c r="C37" s="249" t="s">
        <v>274</v>
      </c>
      <c r="E37" s="279"/>
      <c r="F37" s="273"/>
      <c r="G37" s="279"/>
      <c r="H37" s="281"/>
      <c r="I37" s="87" t="str">
        <f t="shared" si="0"/>
        <v/>
      </c>
      <c r="J37" s="87" t="str">
        <f t="shared" si="1"/>
        <v/>
      </c>
      <c r="K37" s="255"/>
    </row>
    <row r="38" spans="1:11" ht="15" x14ac:dyDescent="0.25">
      <c r="B38" s="253" t="s">
        <v>33</v>
      </c>
      <c r="C38" s="249" t="s">
        <v>275</v>
      </c>
      <c r="E38" s="279"/>
      <c r="F38" s="273"/>
      <c r="G38" s="279"/>
      <c r="H38" s="281"/>
      <c r="I38" s="87" t="str">
        <f t="shared" si="0"/>
        <v/>
      </c>
      <c r="J38" s="87" t="str">
        <f t="shared" si="1"/>
        <v/>
      </c>
      <c r="K38" s="255"/>
    </row>
    <row r="39" spans="1:11" ht="15" x14ac:dyDescent="0.25">
      <c r="B39" s="253" t="s">
        <v>35</v>
      </c>
      <c r="C39" s="249" t="s">
        <v>276</v>
      </c>
      <c r="E39" s="279"/>
      <c r="F39" s="273"/>
      <c r="G39" s="279"/>
      <c r="H39" s="281"/>
      <c r="I39" s="87" t="str">
        <f t="shared" si="0"/>
        <v/>
      </c>
      <c r="J39" s="87" t="str">
        <f t="shared" si="1"/>
        <v/>
      </c>
      <c r="K39" s="255"/>
    </row>
    <row r="40" spans="1:11" ht="15" x14ac:dyDescent="0.25">
      <c r="B40" s="253" t="s">
        <v>37</v>
      </c>
      <c r="C40" s="249" t="s">
        <v>277</v>
      </c>
      <c r="E40" s="279"/>
      <c r="F40" s="273"/>
      <c r="G40" s="279"/>
      <c r="H40" s="281"/>
      <c r="I40" s="87" t="str">
        <f t="shared" si="0"/>
        <v/>
      </c>
      <c r="J40" s="87" t="str">
        <f t="shared" si="1"/>
        <v/>
      </c>
      <c r="K40" s="255"/>
    </row>
    <row r="41" spans="1:11" ht="15" x14ac:dyDescent="0.25">
      <c r="B41" s="253" t="s">
        <v>52</v>
      </c>
      <c r="C41" s="249" t="s">
        <v>170</v>
      </c>
      <c r="E41" s="279"/>
      <c r="F41" s="273"/>
      <c r="G41" s="279"/>
      <c r="H41" s="281"/>
      <c r="I41" s="87" t="str">
        <f t="shared" si="0"/>
        <v/>
      </c>
      <c r="J41" s="87" t="str">
        <f t="shared" si="1"/>
        <v/>
      </c>
      <c r="K41" s="255"/>
    </row>
    <row r="42" spans="1:11" ht="15" x14ac:dyDescent="0.25">
      <c r="B42" s="253" t="s">
        <v>66</v>
      </c>
      <c r="C42" s="249" t="s">
        <v>278</v>
      </c>
      <c r="E42" s="279"/>
      <c r="F42" s="273"/>
      <c r="G42" s="279"/>
      <c r="H42" s="281"/>
      <c r="I42" s="87" t="str">
        <f t="shared" si="0"/>
        <v/>
      </c>
      <c r="J42" s="87" t="str">
        <f t="shared" si="1"/>
        <v/>
      </c>
      <c r="K42" s="255"/>
    </row>
    <row r="43" spans="1:11" ht="15" x14ac:dyDescent="0.25">
      <c r="B43" s="253" t="s">
        <v>67</v>
      </c>
      <c r="C43" s="249" t="s">
        <v>279</v>
      </c>
      <c r="E43" s="279"/>
      <c r="F43" s="273"/>
      <c r="G43" s="279"/>
      <c r="H43" s="281"/>
      <c r="I43" s="87" t="str">
        <f t="shared" si="0"/>
        <v/>
      </c>
      <c r="J43" s="87" t="str">
        <f t="shared" si="1"/>
        <v/>
      </c>
      <c r="K43" s="255"/>
    </row>
    <row r="44" spans="1:11" ht="15" x14ac:dyDescent="0.25">
      <c r="B44" s="253" t="s">
        <v>63</v>
      </c>
      <c r="C44" s="249" t="s">
        <v>280</v>
      </c>
      <c r="E44" s="279"/>
      <c r="F44" s="273"/>
      <c r="G44" s="279"/>
      <c r="H44" s="281"/>
      <c r="I44" s="87" t="str">
        <f t="shared" si="0"/>
        <v/>
      </c>
      <c r="J44" s="87" t="str">
        <f t="shared" si="1"/>
        <v/>
      </c>
      <c r="K44" s="255"/>
    </row>
    <row r="45" spans="1:11" ht="15.75" thickBot="1" x14ac:dyDescent="0.3">
      <c r="B45" s="253" t="s">
        <v>68</v>
      </c>
      <c r="C45" s="249" t="s">
        <v>281</v>
      </c>
      <c r="E45" s="280"/>
      <c r="F45" s="273"/>
      <c r="G45" s="279"/>
      <c r="H45" s="281"/>
      <c r="I45" s="87" t="str">
        <f t="shared" si="0"/>
        <v/>
      </c>
      <c r="J45" s="87" t="str">
        <f t="shared" si="1"/>
        <v/>
      </c>
      <c r="K45" s="255"/>
    </row>
    <row r="46" spans="1:11" ht="15.75" thickBot="1" x14ac:dyDescent="0.3">
      <c r="B46" s="248" t="s">
        <v>282</v>
      </c>
      <c r="E46" s="259">
        <f>SUM(E36:E45)</f>
        <v>0</v>
      </c>
      <c r="F46" s="271"/>
      <c r="G46" s="259">
        <f>SUM(G36:G45)</f>
        <v>0</v>
      </c>
      <c r="H46" s="259">
        <f>SUM(H36:H45)</f>
        <v>0</v>
      </c>
      <c r="I46" s="87" t="str">
        <f t="shared" si="0"/>
        <v/>
      </c>
      <c r="J46" s="87" t="str">
        <f t="shared" si="1"/>
        <v/>
      </c>
      <c r="K46" s="255"/>
    </row>
    <row r="47" spans="1:11" ht="15" x14ac:dyDescent="0.25">
      <c r="E47" s="261"/>
      <c r="F47" s="269"/>
      <c r="G47" s="261"/>
      <c r="H47" s="261"/>
      <c r="I47" s="87"/>
      <c r="J47" s="87"/>
      <c r="K47" s="256"/>
    </row>
    <row r="48" spans="1:11" ht="15" x14ac:dyDescent="0.25">
      <c r="A48" s="248">
        <v>6</v>
      </c>
      <c r="B48" s="248" t="s">
        <v>283</v>
      </c>
      <c r="E48" s="261"/>
      <c r="F48" s="269"/>
      <c r="G48" s="261"/>
      <c r="H48" s="261"/>
      <c r="I48" s="87"/>
      <c r="J48" s="87"/>
      <c r="K48" s="256"/>
    </row>
    <row r="49" spans="1:11" ht="15" x14ac:dyDescent="0.25">
      <c r="B49" s="253" t="s">
        <v>40</v>
      </c>
      <c r="C49" s="249" t="s">
        <v>284</v>
      </c>
      <c r="E49" s="279"/>
      <c r="F49" s="273"/>
      <c r="G49" s="279"/>
      <c r="H49" s="281"/>
      <c r="I49" s="87" t="str">
        <f t="shared" si="0"/>
        <v/>
      </c>
      <c r="J49" s="87" t="str">
        <f t="shared" si="1"/>
        <v/>
      </c>
      <c r="K49" s="255"/>
    </row>
    <row r="50" spans="1:11" ht="15" x14ac:dyDescent="0.25">
      <c r="B50" s="253" t="s">
        <v>31</v>
      </c>
      <c r="C50" s="249" t="s">
        <v>311</v>
      </c>
      <c r="E50" s="279"/>
      <c r="F50" s="273"/>
      <c r="G50" s="279"/>
      <c r="H50" s="281"/>
      <c r="I50" s="87" t="str">
        <f t="shared" si="0"/>
        <v/>
      </c>
      <c r="J50" s="87" t="str">
        <f t="shared" si="1"/>
        <v/>
      </c>
      <c r="K50" s="255"/>
    </row>
    <row r="51" spans="1:11" ht="15" x14ac:dyDescent="0.25">
      <c r="B51" s="253" t="s">
        <v>33</v>
      </c>
      <c r="C51" s="249" t="s">
        <v>285</v>
      </c>
      <c r="E51" s="279"/>
      <c r="F51" s="273"/>
      <c r="G51" s="279"/>
      <c r="H51" s="281"/>
      <c r="I51" s="87" t="str">
        <f t="shared" si="0"/>
        <v/>
      </c>
      <c r="J51" s="87" t="str">
        <f t="shared" si="1"/>
        <v/>
      </c>
      <c r="K51" s="255"/>
    </row>
    <row r="52" spans="1:11" ht="15" x14ac:dyDescent="0.25">
      <c r="B52" s="253" t="s">
        <v>35</v>
      </c>
      <c r="C52" s="249" t="s">
        <v>286</v>
      </c>
      <c r="E52" s="279"/>
      <c r="F52" s="273"/>
      <c r="G52" s="279"/>
      <c r="H52" s="281"/>
      <c r="I52" s="87" t="str">
        <f t="shared" si="0"/>
        <v/>
      </c>
      <c r="J52" s="87" t="str">
        <f t="shared" si="1"/>
        <v/>
      </c>
      <c r="K52" s="255"/>
    </row>
    <row r="53" spans="1:11" ht="15" x14ac:dyDescent="0.25">
      <c r="B53" s="253" t="s">
        <v>37</v>
      </c>
      <c r="C53" s="249" t="s">
        <v>287</v>
      </c>
      <c r="E53" s="279"/>
      <c r="F53" s="273"/>
      <c r="G53" s="279"/>
      <c r="H53" s="281"/>
      <c r="I53" s="87" t="str">
        <f t="shared" si="0"/>
        <v/>
      </c>
      <c r="J53" s="87" t="str">
        <f t="shared" si="1"/>
        <v/>
      </c>
      <c r="K53" s="255"/>
    </row>
    <row r="54" spans="1:11" ht="15" x14ac:dyDescent="0.25">
      <c r="B54" s="253" t="s">
        <v>52</v>
      </c>
      <c r="C54" s="249" t="s">
        <v>288</v>
      </c>
      <c r="E54" s="279"/>
      <c r="F54" s="273"/>
      <c r="G54" s="279"/>
      <c r="H54" s="281"/>
      <c r="I54" s="87" t="str">
        <f t="shared" si="0"/>
        <v/>
      </c>
      <c r="J54" s="87" t="str">
        <f t="shared" si="1"/>
        <v/>
      </c>
      <c r="K54" s="255"/>
    </row>
    <row r="55" spans="1:11" ht="15.75" thickBot="1" x14ac:dyDescent="0.3">
      <c r="B55" s="253" t="s">
        <v>66</v>
      </c>
      <c r="C55" s="249" t="s">
        <v>289</v>
      </c>
      <c r="E55" s="279"/>
      <c r="F55" s="273"/>
      <c r="G55" s="279"/>
      <c r="H55" s="281"/>
      <c r="I55" s="87" t="str">
        <f t="shared" si="0"/>
        <v/>
      </c>
      <c r="J55" s="87" t="str">
        <f t="shared" si="1"/>
        <v/>
      </c>
      <c r="K55" s="255"/>
    </row>
    <row r="56" spans="1:11" ht="15.75" thickBot="1" x14ac:dyDescent="0.3">
      <c r="B56" s="248" t="s">
        <v>290</v>
      </c>
      <c r="E56" s="259">
        <f>SUM(E49:E55)</f>
        <v>0</v>
      </c>
      <c r="F56" s="271"/>
      <c r="G56" s="259">
        <f>SUM(G49:G55)</f>
        <v>0</v>
      </c>
      <c r="H56" s="259">
        <f>SUM(H49:H55)</f>
        <v>0</v>
      </c>
      <c r="I56" s="87" t="str">
        <f t="shared" si="0"/>
        <v/>
      </c>
      <c r="J56" s="87" t="str">
        <f t="shared" si="1"/>
        <v/>
      </c>
      <c r="K56" s="255"/>
    </row>
    <row r="57" spans="1:11" ht="15.75" thickBot="1" x14ac:dyDescent="0.3">
      <c r="E57" s="261"/>
      <c r="F57" s="269"/>
      <c r="G57" s="261"/>
      <c r="H57" s="261"/>
      <c r="I57" s="87"/>
      <c r="J57" s="87"/>
      <c r="K57" s="256"/>
    </row>
    <row r="58" spans="1:11" ht="15.75" thickBot="1" x14ac:dyDescent="0.3">
      <c r="A58" s="248">
        <v>7</v>
      </c>
      <c r="B58" s="248" t="s">
        <v>312</v>
      </c>
      <c r="E58" s="259">
        <f>E33+E46+E56</f>
        <v>0</v>
      </c>
      <c r="F58" s="271"/>
      <c r="G58" s="259">
        <f>G33+G46+G56</f>
        <v>0</v>
      </c>
      <c r="H58" s="259">
        <f>H33+H46+H56</f>
        <v>0</v>
      </c>
      <c r="I58" s="87" t="str">
        <f t="shared" si="0"/>
        <v/>
      </c>
      <c r="J58" s="87" t="str">
        <f t="shared" si="1"/>
        <v/>
      </c>
      <c r="K58" s="255"/>
    </row>
    <row r="59" spans="1:11" ht="15" x14ac:dyDescent="0.25">
      <c r="E59" s="261"/>
      <c r="F59" s="269"/>
      <c r="G59" s="261"/>
      <c r="H59" s="261"/>
      <c r="I59" s="87"/>
      <c r="J59" s="87"/>
      <c r="K59" s="256"/>
    </row>
    <row r="60" spans="1:11" ht="15" x14ac:dyDescent="0.25">
      <c r="A60" s="248">
        <v>8</v>
      </c>
      <c r="B60" s="249" t="s">
        <v>291</v>
      </c>
      <c r="E60" s="279"/>
      <c r="F60" s="273"/>
      <c r="G60" s="279"/>
      <c r="H60" s="281"/>
      <c r="I60" s="87" t="str">
        <f>IF(D60=0,"",(F60-D60)/D60)</f>
        <v/>
      </c>
      <c r="J60" s="87" t="str">
        <f t="shared" ref="J60:J61" si="2">IF(F60=0,"",(G60-F60)/F60)</f>
        <v/>
      </c>
      <c r="K60" s="255"/>
    </row>
    <row r="61" spans="1:11" ht="15" x14ac:dyDescent="0.25">
      <c r="A61" s="248">
        <v>9</v>
      </c>
      <c r="B61" s="249" t="s">
        <v>292</v>
      </c>
      <c r="E61" s="279"/>
      <c r="F61" s="273"/>
      <c r="G61" s="279"/>
      <c r="H61" s="281"/>
      <c r="I61" s="87" t="str">
        <f>IF(D61=0,"",(F61-D61)/D61)</f>
        <v/>
      </c>
      <c r="J61" s="87" t="str">
        <f t="shared" si="2"/>
        <v/>
      </c>
      <c r="K61" s="255"/>
    </row>
    <row r="63" spans="1:11" x14ac:dyDescent="0.2">
      <c r="C63" s="249" t="s">
        <v>313</v>
      </c>
      <c r="E63" s="275">
        <f>+E61-E60</f>
        <v>0</v>
      </c>
      <c r="G63" s="275">
        <f t="shared" ref="G63:H63" si="3">+G61-G60</f>
        <v>0</v>
      </c>
      <c r="H63" s="275">
        <f t="shared" si="3"/>
        <v>0</v>
      </c>
    </row>
  </sheetData>
  <sheetProtection sheet="1" objects="1" scenarios="1"/>
  <mergeCells count="2">
    <mergeCell ref="K3:M3"/>
    <mergeCell ref="K4:M4"/>
  </mergeCells>
  <conditionalFormatting sqref="J7:J58">
    <cfRule type="expression" dxfId="3" priority="11" stopIfTrue="1">
      <formula>#REF!&gt;0</formula>
    </cfRule>
    <cfRule type="expression" dxfId="2" priority="12" stopIfTrue="1">
      <formula>"m7&gt;0"</formula>
    </cfRule>
  </conditionalFormatting>
  <conditionalFormatting sqref="J59:J61">
    <cfRule type="expression" dxfId="1" priority="1" stopIfTrue="1">
      <formula>#REF!&gt;0</formula>
    </cfRule>
    <cfRule type="expression" dxfId="0" priority="2" stopIfTrue="1">
      <formula>"m7&gt;0"</formula>
    </cfRule>
  </conditionalFormatting>
  <pageMargins left="0.7" right="0.7" top="0.75" bottom="0.75" header="0.3" footer="0.3"/>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topLeftCell="A44" zoomScaleNormal="100" workbookViewId="0">
      <selection activeCell="E60" sqref="E60"/>
    </sheetView>
  </sheetViews>
  <sheetFormatPr defaultColWidth="9.140625" defaultRowHeight="12.75" x14ac:dyDescent="0.2"/>
  <cols>
    <col min="1" max="1" width="9.140625" style="12"/>
    <col min="2" max="2" width="44.28515625" style="12" customWidth="1"/>
    <col min="3" max="3" width="2.7109375" style="12" customWidth="1"/>
    <col min="4" max="4" width="63.7109375" style="12" bestFit="1" customWidth="1"/>
    <col min="5" max="5" width="9.140625" style="12"/>
    <col min="6" max="6" width="4.42578125" style="12" customWidth="1"/>
    <col min="7" max="8" width="9.140625" style="12"/>
    <col min="9" max="9" width="4.7109375" style="12" customWidth="1"/>
    <col min="10" max="10" width="8.5703125" style="12" customWidth="1"/>
    <col min="11" max="11" width="9.42578125" style="12" customWidth="1"/>
    <col min="12" max="12" width="51.42578125" style="12" customWidth="1"/>
    <col min="13" max="16384" width="9.140625" style="12"/>
  </cols>
  <sheetData>
    <row r="1" spans="1:14" ht="15" x14ac:dyDescent="0.25">
      <c r="B1" s="65">
        <f>Declaration!C3</f>
        <v>0</v>
      </c>
      <c r="C1" s="41"/>
      <c r="D1" s="41"/>
      <c r="E1" s="41"/>
      <c r="F1" s="41"/>
      <c r="G1" s="41"/>
      <c r="H1" s="41"/>
      <c r="I1" s="41"/>
      <c r="J1" s="41"/>
      <c r="K1" s="41"/>
      <c r="L1" s="41"/>
    </row>
    <row r="2" spans="1:14" ht="15" x14ac:dyDescent="0.25">
      <c r="B2" s="65"/>
      <c r="C2" s="41"/>
      <c r="D2" s="41"/>
      <c r="F2" s="41"/>
      <c r="G2" s="41"/>
      <c r="H2" s="41"/>
      <c r="I2" s="41"/>
      <c r="J2" s="41"/>
      <c r="K2" s="40" t="s">
        <v>157</v>
      </c>
    </row>
    <row r="3" spans="1:14" ht="64.5" customHeight="1" x14ac:dyDescent="0.25">
      <c r="B3" s="73" t="s">
        <v>94</v>
      </c>
      <c r="C3" s="41"/>
      <c r="D3" s="41"/>
      <c r="E3" s="67" t="str">
        <f>Income!E3</f>
        <v>Actual 2017-18</v>
      </c>
      <c r="F3" s="67"/>
      <c r="G3" s="67" t="str">
        <f>Income!G3</f>
        <v>Forecast 2018-19</v>
      </c>
      <c r="H3" s="67" t="str">
        <f>Income!H3</f>
        <v>Forecast 2019-20</v>
      </c>
      <c r="I3" s="67"/>
      <c r="J3" s="67" t="str">
        <f>Income!J3</f>
        <v>2017-18 - 2018-19</v>
      </c>
      <c r="K3" s="224" t="str">
        <f>+SOCIE!K3</f>
        <v>2018-19 - 2019-20</v>
      </c>
      <c r="L3" s="297" t="s">
        <v>8</v>
      </c>
      <c r="M3" s="297"/>
      <c r="N3" s="297"/>
    </row>
    <row r="4" spans="1:14" ht="15" x14ac:dyDescent="0.25">
      <c r="B4" s="41"/>
      <c r="C4" s="41"/>
      <c r="D4" s="41"/>
      <c r="E4" s="85" t="s">
        <v>9</v>
      </c>
      <c r="F4" s="85"/>
      <c r="G4" s="85" t="s">
        <v>9</v>
      </c>
      <c r="H4" s="85" t="s">
        <v>9</v>
      </c>
      <c r="I4" s="85"/>
      <c r="J4" s="86" t="s">
        <v>10</v>
      </c>
      <c r="K4" s="86" t="s">
        <v>10</v>
      </c>
      <c r="L4" s="303"/>
      <c r="M4" s="303"/>
      <c r="N4" s="303"/>
    </row>
    <row r="5" spans="1:14" ht="15" x14ac:dyDescent="0.25">
      <c r="B5" s="41"/>
      <c r="C5" s="41"/>
      <c r="D5" s="41"/>
      <c r="E5" s="41"/>
      <c r="F5" s="41"/>
      <c r="G5" s="41"/>
      <c r="H5" s="41"/>
      <c r="I5" s="41"/>
      <c r="J5" s="41"/>
      <c r="K5" s="41"/>
      <c r="L5" s="304"/>
      <c r="M5" s="304"/>
      <c r="N5" s="304"/>
    </row>
    <row r="6" spans="1:14" ht="15" x14ac:dyDescent="0.25">
      <c r="A6" s="2">
        <v>1</v>
      </c>
      <c r="B6" s="71" t="s">
        <v>190</v>
      </c>
      <c r="C6" s="71" t="s">
        <v>40</v>
      </c>
      <c r="D6" s="71" t="s">
        <v>191</v>
      </c>
      <c r="E6" s="129"/>
      <c r="F6" s="136"/>
      <c r="G6" s="129"/>
      <c r="H6" s="129"/>
      <c r="I6" s="41"/>
      <c r="J6" s="87" t="str">
        <f>IF(E6=0,"",(G6-E6)/E6)</f>
        <v/>
      </c>
      <c r="K6" s="87" t="str">
        <f t="shared" ref="K6:K13" si="0">IF(G6=0,"",(H6-G6)/G6)</f>
        <v/>
      </c>
      <c r="L6" s="300"/>
      <c r="M6" s="300"/>
      <c r="N6" s="300"/>
    </row>
    <row r="7" spans="1:14" ht="15" x14ac:dyDescent="0.25">
      <c r="A7" s="2"/>
      <c r="B7" s="71"/>
      <c r="C7" s="71" t="s">
        <v>31</v>
      </c>
      <c r="D7" s="76" t="s">
        <v>192</v>
      </c>
      <c r="E7" s="129"/>
      <c r="F7" s="136"/>
      <c r="G7" s="129"/>
      <c r="H7" s="129"/>
      <c r="I7" s="41"/>
      <c r="J7" s="87" t="str">
        <f>IF(E7=0,"",(G7-E7)/E7)</f>
        <v/>
      </c>
      <c r="K7" s="87" t="str">
        <f t="shared" si="0"/>
        <v/>
      </c>
      <c r="L7" s="304"/>
      <c r="M7" s="304"/>
      <c r="N7" s="304"/>
    </row>
    <row r="8" spans="1:14" ht="15" x14ac:dyDescent="0.25">
      <c r="A8" s="2"/>
      <c r="B8" s="71"/>
      <c r="C8" s="71" t="s">
        <v>33</v>
      </c>
      <c r="D8" s="71" t="s">
        <v>193</v>
      </c>
      <c r="E8" s="129"/>
      <c r="F8" s="136"/>
      <c r="G8" s="129"/>
      <c r="H8" s="129"/>
      <c r="I8" s="41"/>
      <c r="J8" s="87" t="str">
        <f>IF(E8=0,"",(G8-E8)/E8)</f>
        <v/>
      </c>
      <c r="K8" s="87" t="str">
        <f t="shared" si="0"/>
        <v/>
      </c>
      <c r="L8" s="304"/>
      <c r="M8" s="304"/>
      <c r="N8" s="304"/>
    </row>
    <row r="9" spans="1:14" ht="27.75" customHeight="1" x14ac:dyDescent="0.25">
      <c r="A9" s="2"/>
      <c r="B9" s="71"/>
      <c r="C9" s="71" t="s">
        <v>35</v>
      </c>
      <c r="D9" s="71" t="s">
        <v>73</v>
      </c>
      <c r="E9" s="129"/>
      <c r="F9" s="136"/>
      <c r="G9" s="129"/>
      <c r="H9" s="129"/>
      <c r="I9" s="41"/>
      <c r="J9" s="87" t="str">
        <f>IF(E9=0,"",(G9-E9)/E9)</f>
        <v/>
      </c>
      <c r="K9" s="87" t="str">
        <f t="shared" si="0"/>
        <v/>
      </c>
      <c r="L9" s="300"/>
      <c r="M9" s="300"/>
      <c r="N9" s="300"/>
    </row>
    <row r="10" spans="1:14" ht="15" x14ac:dyDescent="0.25">
      <c r="A10" s="2"/>
      <c r="B10" s="73"/>
      <c r="C10" s="71" t="s">
        <v>37</v>
      </c>
      <c r="D10" s="71" t="s">
        <v>194</v>
      </c>
      <c r="E10" s="129"/>
      <c r="F10" s="137"/>
      <c r="G10" s="129"/>
      <c r="H10" s="129"/>
      <c r="I10" s="40"/>
      <c r="J10" s="87" t="str">
        <f t="shared" ref="J10:J11" si="1">IF(E10=0,"",(G10-E10)/E10)</f>
        <v/>
      </c>
      <c r="K10" s="88" t="str">
        <f t="shared" si="0"/>
        <v/>
      </c>
      <c r="L10" s="304"/>
      <c r="M10" s="304"/>
      <c r="N10" s="304"/>
    </row>
    <row r="11" spans="1:14" ht="24.75" customHeight="1" x14ac:dyDescent="0.25">
      <c r="A11" s="2"/>
      <c r="B11" s="73"/>
      <c r="C11" s="71" t="s">
        <v>52</v>
      </c>
      <c r="D11" s="71" t="s">
        <v>74</v>
      </c>
      <c r="E11" s="129"/>
      <c r="F11" s="134"/>
      <c r="G11" s="129"/>
      <c r="H11" s="129"/>
      <c r="I11" s="41"/>
      <c r="J11" s="87" t="str">
        <f t="shared" si="1"/>
        <v/>
      </c>
      <c r="K11" s="221" t="str">
        <f t="shared" si="0"/>
        <v/>
      </c>
      <c r="L11" s="300"/>
      <c r="M11" s="300"/>
      <c r="N11" s="300"/>
    </row>
    <row r="12" spans="1:14" ht="15" x14ac:dyDescent="0.25">
      <c r="A12" s="2"/>
      <c r="B12" s="73"/>
      <c r="C12" s="71" t="s">
        <v>66</v>
      </c>
      <c r="D12" s="71" t="s">
        <v>225</v>
      </c>
      <c r="E12" s="129"/>
      <c r="F12" s="136"/>
      <c r="G12" s="129"/>
      <c r="H12" s="129"/>
      <c r="I12" s="41"/>
      <c r="J12" s="87" t="str">
        <f>IF(E12=0,"",(G12-E12)/E12)</f>
        <v/>
      </c>
      <c r="K12" s="87" t="str">
        <f t="shared" si="0"/>
        <v/>
      </c>
      <c r="L12" s="304"/>
      <c r="M12" s="304"/>
      <c r="N12" s="304"/>
    </row>
    <row r="13" spans="1:14" ht="15" x14ac:dyDescent="0.25">
      <c r="A13" s="2"/>
      <c r="B13" s="71"/>
      <c r="C13" s="71" t="s">
        <v>67</v>
      </c>
      <c r="D13" s="71" t="s">
        <v>226</v>
      </c>
      <c r="E13" s="129"/>
      <c r="F13" s="134"/>
      <c r="G13" s="129"/>
      <c r="H13" s="129"/>
      <c r="I13" s="41"/>
      <c r="J13" s="88"/>
      <c r="K13" s="88" t="str">
        <f t="shared" si="0"/>
        <v/>
      </c>
      <c r="L13" s="304"/>
      <c r="M13" s="304"/>
      <c r="N13" s="304"/>
    </row>
    <row r="14" spans="1:14" ht="15" x14ac:dyDescent="0.25">
      <c r="A14" s="2"/>
      <c r="B14" s="73" t="s">
        <v>195</v>
      </c>
      <c r="C14" s="71"/>
      <c r="D14" s="71"/>
      <c r="E14" s="137">
        <f>SUM(E6:E13)</f>
        <v>0</v>
      </c>
      <c r="F14" s="137"/>
      <c r="G14" s="137">
        <f>SUM(G6:G13)</f>
        <v>0</v>
      </c>
      <c r="H14" s="137">
        <f>SUM(H6:H13)</f>
        <v>0</v>
      </c>
      <c r="I14" s="41"/>
      <c r="J14" s="88"/>
      <c r="K14" s="88"/>
      <c r="L14" s="230"/>
      <c r="M14" s="230"/>
      <c r="N14" s="230"/>
    </row>
    <row r="15" spans="1:14" ht="15" x14ac:dyDescent="0.25">
      <c r="A15" s="2"/>
      <c r="B15" s="71"/>
      <c r="C15" s="71"/>
      <c r="D15" s="71"/>
      <c r="E15" s="134"/>
      <c r="F15" s="134"/>
      <c r="G15" s="134"/>
      <c r="H15" s="134"/>
      <c r="I15" s="41"/>
      <c r="J15" s="88"/>
      <c r="K15" s="88"/>
      <c r="L15" s="230"/>
      <c r="M15" s="230"/>
      <c r="N15" s="230"/>
    </row>
    <row r="16" spans="1:14" ht="15" x14ac:dyDescent="0.25">
      <c r="A16" s="2">
        <v>2</v>
      </c>
      <c r="B16" s="76" t="s">
        <v>75</v>
      </c>
      <c r="C16" s="76" t="s">
        <v>40</v>
      </c>
      <c r="D16" s="76" t="s">
        <v>196</v>
      </c>
      <c r="E16" s="129"/>
      <c r="F16" s="136"/>
      <c r="G16" s="129"/>
      <c r="H16" s="129"/>
      <c r="I16" s="41"/>
      <c r="J16" s="87" t="str">
        <f>IF(E16=0,"",(G16-E16)/E16)</f>
        <v/>
      </c>
      <c r="K16" s="87" t="str">
        <f>IF(G16=0,"",(H16-G16)/G16)</f>
        <v/>
      </c>
      <c r="L16" s="304"/>
      <c r="M16" s="304"/>
      <c r="N16" s="304"/>
    </row>
    <row r="17" spans="1:14" ht="15" x14ac:dyDescent="0.25">
      <c r="A17" s="2"/>
      <c r="B17" s="76"/>
      <c r="C17" s="71" t="s">
        <v>31</v>
      </c>
      <c r="D17" s="76" t="s">
        <v>197</v>
      </c>
      <c r="E17" s="129"/>
      <c r="F17" s="136"/>
      <c r="G17" s="129"/>
      <c r="H17" s="129"/>
      <c r="I17" s="41"/>
      <c r="J17" s="87" t="str">
        <f>IF(E17=0,"",(G17-E17)/E17)</f>
        <v/>
      </c>
      <c r="K17" s="87" t="str">
        <f>IF(G17=0,"",(H17-G17)/G17)</f>
        <v/>
      </c>
      <c r="L17" s="300"/>
      <c r="M17" s="300"/>
      <c r="N17" s="300"/>
    </row>
    <row r="18" spans="1:14" ht="15" x14ac:dyDescent="0.25">
      <c r="A18" s="4"/>
      <c r="B18" s="71"/>
      <c r="C18" s="71" t="s">
        <v>33</v>
      </c>
      <c r="D18" s="71" t="s">
        <v>74</v>
      </c>
      <c r="E18" s="129"/>
      <c r="F18" s="136"/>
      <c r="G18" s="129"/>
      <c r="H18" s="129"/>
      <c r="I18" s="41"/>
      <c r="J18" s="87" t="str">
        <f>IF(E18=0,"",(G18-E18)/E18)</f>
        <v/>
      </c>
      <c r="K18" s="87" t="str">
        <f>IF(G18=0,"",(H18-G18)/G18)</f>
        <v/>
      </c>
      <c r="L18" s="304"/>
      <c r="M18" s="304"/>
      <c r="N18" s="304"/>
    </row>
    <row r="19" spans="1:14" ht="15" customHeight="1" x14ac:dyDescent="0.25">
      <c r="A19" s="2"/>
      <c r="B19" s="71"/>
      <c r="C19" s="71" t="s">
        <v>35</v>
      </c>
      <c r="D19" s="71" t="s">
        <v>198</v>
      </c>
      <c r="E19" s="129"/>
      <c r="F19" s="136"/>
      <c r="G19" s="129"/>
      <c r="H19" s="129"/>
      <c r="I19" s="41"/>
      <c r="J19" s="87" t="str">
        <f>IF(E19=0,"",(G19-E19)/E19)</f>
        <v/>
      </c>
      <c r="K19" s="87" t="str">
        <f>IF(G19=0,"",(H19-G19)/G19)</f>
        <v/>
      </c>
      <c r="L19" s="300"/>
      <c r="M19" s="300"/>
      <c r="N19" s="300"/>
    </row>
    <row r="20" spans="1:14" ht="15" x14ac:dyDescent="0.25">
      <c r="A20" s="2"/>
      <c r="B20" s="71"/>
      <c r="C20" s="71" t="s">
        <v>37</v>
      </c>
      <c r="D20" s="71" t="s">
        <v>208</v>
      </c>
      <c r="E20" s="129"/>
      <c r="F20" s="136"/>
      <c r="G20" s="129"/>
      <c r="H20" s="129"/>
      <c r="I20" s="41"/>
      <c r="J20" s="87"/>
      <c r="K20" s="87"/>
      <c r="L20" s="230"/>
      <c r="M20" s="230"/>
      <c r="N20" s="230"/>
    </row>
    <row r="21" spans="1:14" ht="15" x14ac:dyDescent="0.25">
      <c r="A21" s="4"/>
      <c r="B21" s="73" t="s">
        <v>76</v>
      </c>
      <c r="C21" s="71"/>
      <c r="D21" s="71"/>
      <c r="E21" s="137">
        <f>SUM(E16:E20)</f>
        <v>0</v>
      </c>
      <c r="F21" s="137"/>
      <c r="G21" s="137">
        <f>SUM(G16:G20)</f>
        <v>0</v>
      </c>
      <c r="H21" s="137">
        <f>SUM(H16:H20)</f>
        <v>0</v>
      </c>
      <c r="I21" s="40"/>
      <c r="J21" s="89"/>
      <c r="K21" s="89"/>
      <c r="L21" s="304"/>
      <c r="M21" s="304"/>
      <c r="N21" s="304"/>
    </row>
    <row r="22" spans="1:14" ht="15" x14ac:dyDescent="0.25">
      <c r="A22" s="2"/>
      <c r="B22" s="71"/>
      <c r="C22" s="71"/>
      <c r="D22" s="71"/>
      <c r="E22" s="134"/>
      <c r="F22" s="134"/>
      <c r="G22" s="134"/>
      <c r="H22" s="134"/>
      <c r="I22" s="41"/>
      <c r="J22" s="88"/>
      <c r="K22" s="88"/>
      <c r="L22" s="304"/>
      <c r="M22" s="304"/>
      <c r="N22" s="304"/>
    </row>
    <row r="23" spans="1:14" ht="15" x14ac:dyDescent="0.25">
      <c r="A23" s="2">
        <v>3</v>
      </c>
      <c r="B23" s="305" t="s">
        <v>77</v>
      </c>
      <c r="C23" s="71" t="s">
        <v>40</v>
      </c>
      <c r="D23" s="71" t="s">
        <v>209</v>
      </c>
      <c r="E23" s="129"/>
      <c r="F23" s="136"/>
      <c r="G23" s="129"/>
      <c r="H23" s="129"/>
      <c r="I23" s="41"/>
      <c r="J23" s="87" t="str">
        <f t="shared" ref="J23:J32" si="2">IF(E23=0,"",(G23-E23)/E23)</f>
        <v/>
      </c>
      <c r="K23" s="87" t="str">
        <f t="shared" ref="K23:K32" si="3">IF(G23=0,"",(H23-G23)/G23)</f>
        <v/>
      </c>
      <c r="L23" s="304"/>
      <c r="M23" s="304"/>
      <c r="N23" s="304"/>
    </row>
    <row r="24" spans="1:14" ht="15" x14ac:dyDescent="0.25">
      <c r="A24" s="2"/>
      <c r="B24" s="305"/>
      <c r="C24" s="71" t="s">
        <v>31</v>
      </c>
      <c r="D24" s="71" t="s">
        <v>210</v>
      </c>
      <c r="E24" s="129"/>
      <c r="F24" s="136"/>
      <c r="G24" s="129"/>
      <c r="H24" s="129"/>
      <c r="I24" s="41"/>
      <c r="J24" s="87" t="str">
        <f t="shared" si="2"/>
        <v/>
      </c>
      <c r="K24" s="87" t="str">
        <f t="shared" si="3"/>
        <v/>
      </c>
      <c r="L24" s="234"/>
      <c r="M24" s="234"/>
      <c r="N24" s="234"/>
    </row>
    <row r="25" spans="1:14" ht="15" x14ac:dyDescent="0.25">
      <c r="A25" s="2"/>
      <c r="B25" s="306"/>
      <c r="C25" s="76" t="s">
        <v>33</v>
      </c>
      <c r="D25" s="71" t="s">
        <v>211</v>
      </c>
      <c r="E25" s="129"/>
      <c r="F25" s="136"/>
      <c r="G25" s="129"/>
      <c r="H25" s="129"/>
      <c r="I25" s="41"/>
      <c r="J25" s="87" t="str">
        <f t="shared" si="2"/>
        <v/>
      </c>
      <c r="K25" s="87" t="str">
        <f t="shared" si="3"/>
        <v/>
      </c>
      <c r="L25" s="304"/>
      <c r="M25" s="304"/>
      <c r="N25" s="304"/>
    </row>
    <row r="26" spans="1:14" ht="15" x14ac:dyDescent="0.25">
      <c r="A26" s="2"/>
      <c r="B26" s="163"/>
      <c r="C26" s="71" t="s">
        <v>35</v>
      </c>
      <c r="D26" s="71" t="s">
        <v>248</v>
      </c>
      <c r="E26" s="129"/>
      <c r="F26" s="136"/>
      <c r="G26" s="129"/>
      <c r="H26" s="129"/>
      <c r="I26" s="41"/>
      <c r="J26" s="87"/>
      <c r="K26" s="87"/>
      <c r="L26" s="230"/>
      <c r="M26" s="230"/>
      <c r="N26" s="230"/>
    </row>
    <row r="27" spans="1:14" ht="15" x14ac:dyDescent="0.25">
      <c r="A27" s="2"/>
      <c r="B27" s="71"/>
      <c r="C27" s="71" t="s">
        <v>37</v>
      </c>
      <c r="D27" s="71" t="s">
        <v>80</v>
      </c>
      <c r="E27" s="129"/>
      <c r="F27" s="136"/>
      <c r="G27" s="129"/>
      <c r="H27" s="129"/>
      <c r="I27" s="41"/>
      <c r="J27" s="87" t="str">
        <f t="shared" si="2"/>
        <v/>
      </c>
      <c r="K27" s="87" t="str">
        <f t="shared" si="3"/>
        <v/>
      </c>
      <c r="L27" s="304"/>
      <c r="M27" s="304"/>
      <c r="N27" s="304"/>
    </row>
    <row r="28" spans="1:14" ht="15" x14ac:dyDescent="0.25">
      <c r="A28" s="2"/>
      <c r="B28" s="71"/>
      <c r="C28" s="71" t="s">
        <v>52</v>
      </c>
      <c r="D28" s="76" t="s">
        <v>81</v>
      </c>
      <c r="E28" s="129"/>
      <c r="F28" s="136"/>
      <c r="G28" s="129"/>
      <c r="H28" s="129"/>
      <c r="I28" s="41"/>
      <c r="J28" s="87" t="str">
        <f t="shared" si="2"/>
        <v/>
      </c>
      <c r="K28" s="87" t="str">
        <f t="shared" si="3"/>
        <v/>
      </c>
      <c r="L28" s="299"/>
      <c r="M28" s="299"/>
      <c r="N28" s="299"/>
    </row>
    <row r="29" spans="1:14" ht="15" x14ac:dyDescent="0.25">
      <c r="A29" s="2"/>
      <c r="B29" s="71"/>
      <c r="C29" s="71" t="s">
        <v>66</v>
      </c>
      <c r="D29" s="71" t="s">
        <v>82</v>
      </c>
      <c r="E29" s="129"/>
      <c r="F29" s="136"/>
      <c r="G29" s="129"/>
      <c r="H29" s="129"/>
      <c r="I29" s="41"/>
      <c r="J29" s="87" t="str">
        <f t="shared" si="2"/>
        <v/>
      </c>
      <c r="K29" s="87" t="str">
        <f t="shared" si="3"/>
        <v/>
      </c>
      <c r="L29" s="299"/>
      <c r="M29" s="299"/>
      <c r="N29" s="299"/>
    </row>
    <row r="30" spans="1:14" ht="15" x14ac:dyDescent="0.25">
      <c r="A30" s="2"/>
      <c r="B30" s="71"/>
      <c r="C30" s="71" t="s">
        <v>67</v>
      </c>
      <c r="D30" s="71" t="s">
        <v>83</v>
      </c>
      <c r="E30" s="129"/>
      <c r="F30" s="136"/>
      <c r="G30" s="129"/>
      <c r="H30" s="129"/>
      <c r="I30" s="41"/>
      <c r="J30" s="87" t="str">
        <f t="shared" si="2"/>
        <v/>
      </c>
      <c r="K30" s="87" t="str">
        <f t="shared" si="3"/>
        <v/>
      </c>
      <c r="L30" s="300"/>
      <c r="M30" s="300"/>
      <c r="N30" s="300"/>
    </row>
    <row r="31" spans="1:14" ht="15" x14ac:dyDescent="0.25">
      <c r="A31" s="2"/>
      <c r="B31" s="71"/>
      <c r="C31" s="71" t="s">
        <v>63</v>
      </c>
      <c r="D31" s="71" t="s">
        <v>261</v>
      </c>
      <c r="E31" s="129"/>
      <c r="F31" s="136"/>
      <c r="G31" s="129"/>
      <c r="H31" s="129"/>
      <c r="I31" s="41"/>
      <c r="J31" s="87"/>
      <c r="K31" s="87"/>
      <c r="L31" s="243"/>
      <c r="M31" s="243"/>
      <c r="N31" s="243"/>
    </row>
    <row r="32" spans="1:14" ht="15" x14ac:dyDescent="0.25">
      <c r="A32" s="2"/>
      <c r="B32" s="71"/>
      <c r="C32" s="189" t="s">
        <v>68</v>
      </c>
      <c r="D32" s="71" t="s">
        <v>84</v>
      </c>
      <c r="E32" s="129"/>
      <c r="F32" s="136"/>
      <c r="G32" s="129"/>
      <c r="H32" s="129"/>
      <c r="I32" s="41"/>
      <c r="J32" s="87" t="str">
        <f t="shared" si="2"/>
        <v/>
      </c>
      <c r="K32" s="87" t="str">
        <f t="shared" si="3"/>
        <v/>
      </c>
      <c r="L32" s="299"/>
      <c r="M32" s="299"/>
      <c r="N32" s="299"/>
    </row>
    <row r="33" spans="1:14" ht="15" x14ac:dyDescent="0.25">
      <c r="A33" s="2"/>
      <c r="B33" s="73" t="s">
        <v>85</v>
      </c>
      <c r="C33" s="73"/>
      <c r="D33" s="73"/>
      <c r="E33" s="137">
        <f>SUM(E23:E32)</f>
        <v>0</v>
      </c>
      <c r="F33" s="137"/>
      <c r="G33" s="137">
        <f>SUM(G23:G32)</f>
        <v>0</v>
      </c>
      <c r="H33" s="137">
        <f>SUM(H23:H32)</f>
        <v>0</v>
      </c>
      <c r="I33" s="40"/>
      <c r="J33" s="89"/>
      <c r="K33" s="89"/>
      <c r="L33" s="304"/>
      <c r="M33" s="304"/>
      <c r="N33" s="304"/>
    </row>
    <row r="34" spans="1:14" ht="15" x14ac:dyDescent="0.25">
      <c r="A34" s="2"/>
      <c r="B34" s="73"/>
      <c r="C34" s="73"/>
      <c r="D34" s="73"/>
      <c r="E34" s="137"/>
      <c r="F34" s="137"/>
      <c r="G34" s="137"/>
      <c r="H34" s="137"/>
      <c r="I34" s="40"/>
      <c r="J34" s="89"/>
      <c r="K34" s="89"/>
      <c r="L34" s="230"/>
      <c r="M34" s="230"/>
      <c r="N34" s="230"/>
    </row>
    <row r="35" spans="1:14" ht="15" x14ac:dyDescent="0.25">
      <c r="A35" s="2"/>
      <c r="B35" s="73" t="s">
        <v>228</v>
      </c>
      <c r="C35" s="73"/>
      <c r="D35" s="73"/>
      <c r="E35" s="129">
        <v>0</v>
      </c>
      <c r="F35" s="136"/>
      <c r="G35" s="129">
        <v>0</v>
      </c>
      <c r="H35" s="129">
        <v>0</v>
      </c>
      <c r="I35" s="40"/>
      <c r="J35" s="89"/>
      <c r="K35" s="89"/>
      <c r="L35" s="230"/>
      <c r="M35" s="230"/>
      <c r="N35" s="230"/>
    </row>
    <row r="36" spans="1:14" ht="15" x14ac:dyDescent="0.25">
      <c r="A36" s="2"/>
      <c r="B36" s="71"/>
      <c r="C36" s="71"/>
      <c r="D36" s="71"/>
      <c r="E36" s="134"/>
      <c r="F36" s="134"/>
      <c r="G36" s="134"/>
      <c r="H36" s="134"/>
      <c r="I36" s="41"/>
      <c r="J36" s="88"/>
      <c r="K36" s="88"/>
      <c r="L36" s="304"/>
      <c r="M36" s="304"/>
      <c r="N36" s="304"/>
    </row>
    <row r="37" spans="1:14" ht="15.75" thickBot="1" x14ac:dyDescent="0.3">
      <c r="A37" s="2"/>
      <c r="B37" s="73" t="s">
        <v>86</v>
      </c>
      <c r="C37" s="71"/>
      <c r="D37" s="71"/>
      <c r="E37" s="137">
        <f>E21-E33+E35</f>
        <v>0</v>
      </c>
      <c r="F37" s="137"/>
      <c r="G37" s="137">
        <f>G21-G33+G35</f>
        <v>0</v>
      </c>
      <c r="H37" s="137">
        <f>H21-H33+H35</f>
        <v>0</v>
      </c>
      <c r="I37" s="41"/>
      <c r="J37" s="88"/>
      <c r="K37" s="88"/>
      <c r="L37" s="304"/>
      <c r="M37" s="304"/>
      <c r="N37" s="304"/>
    </row>
    <row r="38" spans="1:14" ht="15.75" thickBot="1" x14ac:dyDescent="0.3">
      <c r="A38" s="4"/>
      <c r="B38" s="73" t="s">
        <v>87</v>
      </c>
      <c r="C38" s="71"/>
      <c r="D38" s="71"/>
      <c r="E38" s="130">
        <f>E14+E21-E33+E35</f>
        <v>0</v>
      </c>
      <c r="F38" s="207"/>
      <c r="G38" s="130">
        <f>G14+G21-G33+G35</f>
        <v>0</v>
      </c>
      <c r="H38" s="130">
        <f>H14+H21-H33+H35</f>
        <v>0</v>
      </c>
      <c r="I38" s="89"/>
      <c r="J38" s="89"/>
      <c r="K38" s="89"/>
      <c r="L38" s="304"/>
      <c r="M38" s="304"/>
      <c r="N38" s="304"/>
    </row>
    <row r="40" spans="1:14" ht="15" x14ac:dyDescent="0.25">
      <c r="A40" s="2">
        <v>4</v>
      </c>
      <c r="B40" s="305" t="s">
        <v>88</v>
      </c>
      <c r="C40" s="71" t="s">
        <v>40</v>
      </c>
      <c r="D40" s="71" t="s">
        <v>210</v>
      </c>
      <c r="E40" s="129"/>
      <c r="F40" s="136"/>
      <c r="G40" s="129"/>
      <c r="H40" s="129"/>
      <c r="I40" s="41"/>
      <c r="J40" s="87" t="str">
        <f>IF(E40=0,"",(G40-E40)/E40)</f>
        <v/>
      </c>
      <c r="K40" s="87" t="str">
        <f>IF(G40=0,"",(H40-G40)/G40)</f>
        <v/>
      </c>
      <c r="L40" s="300"/>
      <c r="M40" s="300"/>
      <c r="N40" s="300"/>
    </row>
    <row r="41" spans="1:14" ht="15" x14ac:dyDescent="0.25">
      <c r="A41" s="4"/>
      <c r="B41" s="306"/>
      <c r="C41" s="71" t="s">
        <v>31</v>
      </c>
      <c r="D41" s="71" t="s">
        <v>212</v>
      </c>
      <c r="E41" s="129"/>
      <c r="F41" s="136"/>
      <c r="G41" s="129"/>
      <c r="H41" s="129"/>
      <c r="I41" s="41"/>
      <c r="J41" s="87" t="str">
        <f>IF(E41=0,"",(G41-E41)/E41)</f>
        <v/>
      </c>
      <c r="K41" s="87" t="str">
        <f>IF(G41=0,"",(H41-G41)/G41)</f>
        <v/>
      </c>
      <c r="L41" s="304"/>
      <c r="M41" s="304"/>
      <c r="N41" s="304"/>
    </row>
    <row r="42" spans="1:14" ht="15" x14ac:dyDescent="0.25">
      <c r="A42" s="4"/>
      <c r="B42" s="306"/>
      <c r="C42" s="71" t="s">
        <v>33</v>
      </c>
      <c r="D42" s="71" t="s">
        <v>248</v>
      </c>
      <c r="E42" s="129"/>
      <c r="F42" s="136"/>
      <c r="G42" s="129"/>
      <c r="H42" s="129"/>
      <c r="I42" s="41"/>
      <c r="J42" s="87"/>
      <c r="K42" s="87"/>
      <c r="L42" s="230"/>
      <c r="M42" s="230"/>
      <c r="N42" s="230"/>
    </row>
    <row r="43" spans="1:14" ht="15" x14ac:dyDescent="0.25">
      <c r="A43" s="4"/>
      <c r="B43" s="306"/>
      <c r="C43" s="71" t="s">
        <v>35</v>
      </c>
      <c r="D43" s="71" t="s">
        <v>261</v>
      </c>
      <c r="E43" s="129"/>
      <c r="F43" s="136"/>
      <c r="G43" s="129"/>
      <c r="H43" s="129"/>
      <c r="I43" s="41"/>
      <c r="J43" s="87"/>
      <c r="K43" s="87"/>
      <c r="L43" s="244"/>
      <c r="M43" s="244"/>
      <c r="N43" s="244"/>
    </row>
    <row r="44" spans="1:14" ht="15" x14ac:dyDescent="0.25">
      <c r="A44" s="4"/>
      <c r="B44" s="306"/>
      <c r="C44" s="71" t="s">
        <v>37</v>
      </c>
      <c r="D44" s="71" t="s">
        <v>38</v>
      </c>
      <c r="E44" s="129"/>
      <c r="F44" s="136"/>
      <c r="G44" s="129"/>
      <c r="H44" s="129"/>
      <c r="I44" s="41"/>
      <c r="J44" s="87" t="str">
        <f>IF(E44=0,"",(G44-E44)/E44)</f>
        <v/>
      </c>
      <c r="K44" s="87" t="str">
        <f>IF(G44=0,"",(H44-G44)/G44)</f>
        <v/>
      </c>
      <c r="L44" s="304"/>
      <c r="M44" s="304"/>
      <c r="N44" s="304"/>
    </row>
    <row r="45" spans="1:14" ht="15" x14ac:dyDescent="0.25">
      <c r="A45" s="2"/>
      <c r="B45" s="73" t="s">
        <v>89</v>
      </c>
      <c r="C45" s="71"/>
      <c r="D45" s="71"/>
      <c r="E45" s="137">
        <f>SUM(E40:E44)</f>
        <v>0</v>
      </c>
      <c r="F45" s="137"/>
      <c r="G45" s="137">
        <f>SUM(G40:G44)</f>
        <v>0</v>
      </c>
      <c r="H45" s="137">
        <f>SUM(H40:H44)</f>
        <v>0</v>
      </c>
      <c r="I45" s="40"/>
      <c r="J45" s="89"/>
      <c r="K45" s="89"/>
      <c r="L45" s="304"/>
      <c r="M45" s="304"/>
      <c r="N45" s="304"/>
    </row>
    <row r="46" spans="1:14" ht="15" x14ac:dyDescent="0.25">
      <c r="A46" s="4"/>
      <c r="B46" s="71"/>
      <c r="C46" s="71"/>
      <c r="D46" s="71"/>
      <c r="E46" s="134"/>
      <c r="F46" s="134"/>
      <c r="G46" s="134"/>
      <c r="H46" s="134"/>
      <c r="I46" s="41"/>
      <c r="J46" s="88"/>
      <c r="K46" s="88"/>
      <c r="L46" s="304"/>
      <c r="M46" s="304"/>
      <c r="N46" s="304"/>
    </row>
    <row r="47" spans="1:14" ht="15" x14ac:dyDescent="0.25">
      <c r="A47" s="2">
        <v>5</v>
      </c>
      <c r="B47" s="71" t="s">
        <v>90</v>
      </c>
      <c r="C47" s="71" t="s">
        <v>40</v>
      </c>
      <c r="D47" s="71" t="s">
        <v>236</v>
      </c>
      <c r="E47" s="129"/>
      <c r="F47" s="136"/>
      <c r="G47" s="129"/>
      <c r="H47" s="129"/>
      <c r="I47" s="41"/>
      <c r="J47" s="87" t="str">
        <f>IF(E47=0,"",(G47-E47)/E47)</f>
        <v/>
      </c>
      <c r="K47" s="87" t="str">
        <f>IF(G47=0,"",(H47-G47)/G47)</f>
        <v/>
      </c>
      <c r="L47" s="304"/>
      <c r="M47" s="304"/>
      <c r="N47" s="304"/>
    </row>
    <row r="48" spans="1:14" ht="15" x14ac:dyDescent="0.25">
      <c r="A48" s="4"/>
      <c r="B48" s="71"/>
      <c r="C48" s="71" t="s">
        <v>31</v>
      </c>
      <c r="D48" s="71" t="s">
        <v>38</v>
      </c>
      <c r="E48" s="129"/>
      <c r="F48" s="136"/>
      <c r="G48" s="129"/>
      <c r="H48" s="129"/>
      <c r="I48" s="41"/>
      <c r="J48" s="87" t="str">
        <f>IF(E48=0,"",(G48-E48)/E48)</f>
        <v/>
      </c>
      <c r="K48" s="87" t="str">
        <f>IF(G48=0,"",(H48-G48)/G48)</f>
        <v/>
      </c>
      <c r="L48" s="304"/>
      <c r="M48" s="304"/>
      <c r="N48" s="304"/>
    </row>
    <row r="49" spans="1:14" ht="15" x14ac:dyDescent="0.25">
      <c r="A49" s="4"/>
      <c r="B49" s="73" t="s">
        <v>91</v>
      </c>
      <c r="C49" s="71"/>
      <c r="D49" s="71"/>
      <c r="E49" s="137">
        <f>SUM(E47:E48)</f>
        <v>0</v>
      </c>
      <c r="F49" s="137"/>
      <c r="G49" s="137">
        <f>SUM(G47:G48)</f>
        <v>0</v>
      </c>
      <c r="H49" s="137">
        <f>SUM(H47:H48)</f>
        <v>0</v>
      </c>
      <c r="I49" s="40"/>
      <c r="J49" s="89"/>
      <c r="K49" s="89"/>
      <c r="L49" s="304"/>
      <c r="M49" s="304"/>
      <c r="N49" s="304"/>
    </row>
    <row r="50" spans="1:14" ht="15" x14ac:dyDescent="0.25">
      <c r="A50" s="4"/>
      <c r="B50" s="73"/>
      <c r="C50" s="73"/>
      <c r="D50" s="73"/>
      <c r="E50" s="134"/>
      <c r="F50" s="134"/>
      <c r="G50" s="134"/>
      <c r="H50" s="134"/>
      <c r="I50" s="41"/>
      <c r="J50" s="88"/>
      <c r="K50" s="88"/>
      <c r="L50" s="304"/>
      <c r="M50" s="304"/>
      <c r="N50" s="304"/>
    </row>
    <row r="51" spans="1:14" ht="15.75" thickBot="1" x14ac:dyDescent="0.3">
      <c r="A51" s="4"/>
      <c r="B51" s="73" t="s">
        <v>199</v>
      </c>
      <c r="C51" s="71"/>
      <c r="D51" s="71"/>
      <c r="E51" s="185">
        <f>E38-E45-E49</f>
        <v>0</v>
      </c>
      <c r="F51" s="131"/>
      <c r="G51" s="185">
        <f>G38-G45-G49</f>
        <v>0</v>
      </c>
      <c r="H51" s="185">
        <f>H38-H45-H49</f>
        <v>0</v>
      </c>
      <c r="I51" s="40"/>
      <c r="J51" s="89"/>
      <c r="K51" s="89"/>
      <c r="L51" s="304"/>
      <c r="M51" s="304"/>
      <c r="N51" s="304"/>
    </row>
    <row r="52" spans="1:14" ht="15.75" thickTop="1" x14ac:dyDescent="0.25">
      <c r="A52" s="4"/>
      <c r="B52" s="71"/>
      <c r="C52" s="71"/>
      <c r="D52" s="71"/>
      <c r="E52" s="132"/>
      <c r="F52" s="132"/>
      <c r="G52" s="132"/>
      <c r="H52" s="132"/>
      <c r="I52" s="41"/>
      <c r="J52" s="88"/>
      <c r="K52" s="88"/>
      <c r="L52" s="304"/>
      <c r="M52" s="304"/>
      <c r="N52" s="304"/>
    </row>
    <row r="53" spans="1:14" ht="25.5" customHeight="1" x14ac:dyDescent="0.25">
      <c r="A53" s="2">
        <v>9</v>
      </c>
      <c r="B53" s="71" t="s">
        <v>200</v>
      </c>
      <c r="C53" s="71" t="s">
        <v>40</v>
      </c>
      <c r="D53" s="76" t="s">
        <v>201</v>
      </c>
      <c r="E53" s="129"/>
      <c r="F53" s="136"/>
      <c r="G53" s="129"/>
      <c r="H53" s="129"/>
      <c r="I53" s="41"/>
      <c r="J53" s="87" t="str">
        <f>IF(E53=0,"",(G53-E53)/E53)</f>
        <v/>
      </c>
      <c r="K53" s="87" t="str">
        <f>IF(G53=0,"",(H53-G53)/G53)</f>
        <v/>
      </c>
      <c r="L53" s="304"/>
      <c r="M53" s="304"/>
      <c r="N53" s="304"/>
    </row>
    <row r="54" spans="1:14" ht="15" x14ac:dyDescent="0.25">
      <c r="A54" s="4"/>
      <c r="B54" s="71"/>
      <c r="C54" s="71" t="s">
        <v>31</v>
      </c>
      <c r="D54" s="76" t="s">
        <v>202</v>
      </c>
      <c r="E54" s="129"/>
      <c r="F54" s="136"/>
      <c r="G54" s="129"/>
      <c r="H54" s="129"/>
      <c r="I54" s="41"/>
      <c r="J54" s="87" t="str">
        <f>IF(E54=0,"",(G54-E54)/E54)</f>
        <v/>
      </c>
      <c r="K54" s="87" t="str">
        <f>IF(G54=0,"",(H54-G54)/G54)</f>
        <v/>
      </c>
      <c r="L54" s="304"/>
      <c r="M54" s="304"/>
      <c r="N54" s="304"/>
    </row>
    <row r="55" spans="1:14" ht="26.25" customHeight="1" x14ac:dyDescent="0.25">
      <c r="A55" s="4">
        <v>10</v>
      </c>
      <c r="B55" s="71" t="s">
        <v>203</v>
      </c>
      <c r="C55" s="71" t="s">
        <v>40</v>
      </c>
      <c r="D55" s="76" t="s">
        <v>204</v>
      </c>
      <c r="E55" s="129"/>
      <c r="F55" s="136"/>
      <c r="G55" s="129"/>
      <c r="H55" s="129"/>
      <c r="I55" s="182"/>
      <c r="J55" s="183"/>
      <c r="K55" s="181"/>
      <c r="L55" s="300"/>
      <c r="M55" s="300"/>
      <c r="N55" s="300"/>
    </row>
    <row r="56" spans="1:14" ht="15" x14ac:dyDescent="0.25">
      <c r="A56" s="4"/>
      <c r="B56" s="71"/>
      <c r="C56" s="71" t="s">
        <v>31</v>
      </c>
      <c r="D56" s="71" t="s">
        <v>93</v>
      </c>
      <c r="E56" s="129"/>
      <c r="F56" s="136"/>
      <c r="G56" s="129"/>
      <c r="H56" s="129"/>
      <c r="I56" s="41"/>
      <c r="J56" s="87" t="str">
        <f>IF(E55=0,"",(G55-E55)/E55)</f>
        <v/>
      </c>
      <c r="K56" s="87" t="str">
        <f>IF(G55=0,"",(H55-G55)/G55)</f>
        <v/>
      </c>
      <c r="L56" s="304"/>
      <c r="M56" s="304"/>
      <c r="N56" s="304"/>
    </row>
    <row r="57" spans="1:14" ht="15" x14ac:dyDescent="0.25">
      <c r="A57" s="4"/>
      <c r="B57" s="71"/>
      <c r="C57" s="71"/>
      <c r="D57" s="71"/>
      <c r="E57" s="184"/>
      <c r="F57" s="136"/>
      <c r="G57" s="175"/>
      <c r="H57" s="175"/>
      <c r="I57" s="41"/>
      <c r="J57" s="87"/>
      <c r="K57" s="87"/>
      <c r="L57" s="230"/>
      <c r="M57" s="230"/>
      <c r="N57" s="230"/>
    </row>
    <row r="58" spans="1:14" ht="15" x14ac:dyDescent="0.25">
      <c r="A58" s="4">
        <v>11</v>
      </c>
      <c r="B58" s="71" t="s">
        <v>182</v>
      </c>
      <c r="C58" s="71"/>
      <c r="D58" s="71"/>
      <c r="E58" s="129"/>
      <c r="F58" s="136"/>
      <c r="G58" s="129"/>
      <c r="H58" s="129"/>
      <c r="I58" s="41"/>
      <c r="J58" s="87"/>
      <c r="K58" s="87"/>
      <c r="L58" s="230"/>
      <c r="M58" s="230"/>
      <c r="N58" s="230"/>
    </row>
    <row r="59" spans="1:14" ht="15" x14ac:dyDescent="0.25">
      <c r="A59" s="4"/>
      <c r="B59" s="71"/>
      <c r="C59" s="71"/>
      <c r="D59" s="71"/>
      <c r="E59" s="184"/>
      <c r="F59" s="136"/>
      <c r="G59" s="175"/>
      <c r="H59" s="175"/>
      <c r="I59" s="41"/>
      <c r="J59" s="87"/>
      <c r="K59" s="87"/>
      <c r="L59" s="230"/>
      <c r="M59" s="230"/>
      <c r="N59" s="230"/>
    </row>
    <row r="60" spans="1:14" ht="15.75" thickBot="1" x14ac:dyDescent="0.3">
      <c r="A60" s="4"/>
      <c r="B60" s="73" t="s">
        <v>227</v>
      </c>
      <c r="C60" s="71"/>
      <c r="D60" s="71"/>
      <c r="E60" s="185">
        <f>SUM(E53:E58)</f>
        <v>0</v>
      </c>
      <c r="F60" s="131"/>
      <c r="G60" s="185">
        <f>SUM(G53:G58)</f>
        <v>0</v>
      </c>
      <c r="H60" s="185">
        <f>SUM(H53:H58)</f>
        <v>0</v>
      </c>
      <c r="I60" s="40"/>
      <c r="J60" s="89"/>
      <c r="K60" s="89"/>
      <c r="L60" s="304"/>
      <c r="M60" s="304"/>
      <c r="N60" s="304"/>
    </row>
    <row r="61" spans="1:14" ht="15.75" thickTop="1" x14ac:dyDescent="0.25">
      <c r="A61" s="4"/>
      <c r="B61" s="71"/>
      <c r="C61" s="71"/>
      <c r="D61" s="71"/>
      <c r="E61" s="134"/>
      <c r="F61" s="134"/>
      <c r="G61" s="134"/>
      <c r="H61" s="134"/>
      <c r="I61" s="41"/>
      <c r="J61" s="88"/>
      <c r="K61" s="88"/>
      <c r="L61" s="304"/>
      <c r="M61" s="304"/>
      <c r="N61" s="304"/>
    </row>
    <row r="62" spans="1:14" ht="15" x14ac:dyDescent="0.25">
      <c r="B62" s="41"/>
      <c r="C62" s="41"/>
      <c r="D62" s="41"/>
      <c r="E62" s="157"/>
      <c r="F62" s="157"/>
      <c r="G62" s="157"/>
      <c r="H62" s="157"/>
      <c r="I62" s="41"/>
      <c r="J62" s="41"/>
      <c r="K62" s="41"/>
      <c r="L62" s="41"/>
    </row>
    <row r="63" spans="1:14" x14ac:dyDescent="0.2">
      <c r="E63" s="158"/>
      <c r="F63" s="158"/>
      <c r="G63" s="158"/>
      <c r="H63" s="158"/>
    </row>
  </sheetData>
  <sheetProtection sheet="1" objects="1" scenarios="1"/>
  <mergeCells count="47">
    <mergeCell ref="B23:B25"/>
    <mergeCell ref="B40:B44"/>
    <mergeCell ref="L3:N3"/>
    <mergeCell ref="L4:N4"/>
    <mergeCell ref="L5:N5"/>
    <mergeCell ref="L6:N6"/>
    <mergeCell ref="L7:N7"/>
    <mergeCell ref="L8:N8"/>
    <mergeCell ref="L9:N9"/>
    <mergeCell ref="L10:N10"/>
    <mergeCell ref="L11:N11"/>
    <mergeCell ref="L12:N12"/>
    <mergeCell ref="L13:N13"/>
    <mergeCell ref="L16:N16"/>
    <mergeCell ref="L17:N17"/>
    <mergeCell ref="L18:N18"/>
    <mergeCell ref="L19:N19"/>
    <mergeCell ref="L21:N21"/>
    <mergeCell ref="L22:N22"/>
    <mergeCell ref="L23:N23"/>
    <mergeCell ref="L40:N40"/>
    <mergeCell ref="L25:N25"/>
    <mergeCell ref="L27:N27"/>
    <mergeCell ref="L28:N28"/>
    <mergeCell ref="L29:N29"/>
    <mergeCell ref="L30:N30"/>
    <mergeCell ref="L38:N38"/>
    <mergeCell ref="L41:N41"/>
    <mergeCell ref="L44:N44"/>
    <mergeCell ref="L32:N32"/>
    <mergeCell ref="L33:N33"/>
    <mergeCell ref="L36:N36"/>
    <mergeCell ref="L37:N37"/>
    <mergeCell ref="L45:N45"/>
    <mergeCell ref="L46:N46"/>
    <mergeCell ref="L47:N47"/>
    <mergeCell ref="L48:N48"/>
    <mergeCell ref="L49:N49"/>
    <mergeCell ref="L55:N55"/>
    <mergeCell ref="L56:N56"/>
    <mergeCell ref="L60:N60"/>
    <mergeCell ref="L61:N61"/>
    <mergeCell ref="L50:N50"/>
    <mergeCell ref="L51:N51"/>
    <mergeCell ref="L52:N52"/>
    <mergeCell ref="L53:N53"/>
    <mergeCell ref="L54:N54"/>
  </mergeCells>
  <phoneticPr fontId="3" type="noConversion"/>
  <pageMargins left="0.3" right="0.36" top="0.21" bottom="0.28999999999999998" header="0.24" footer="0.24"/>
  <pageSetup paperSize="8"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opLeftCell="A25" zoomScaleNormal="100" workbookViewId="0">
      <selection activeCell="C44" sqref="C44"/>
    </sheetView>
  </sheetViews>
  <sheetFormatPr defaultColWidth="9.140625" defaultRowHeight="12.75" x14ac:dyDescent="0.2"/>
  <cols>
    <col min="1" max="1" width="9.140625" style="1"/>
    <col min="2" max="2" width="62.42578125" style="1" customWidth="1"/>
    <col min="3" max="3" width="8.28515625" style="1" customWidth="1"/>
    <col min="4" max="4" width="9.7109375" style="1" customWidth="1"/>
    <col min="5" max="7" width="9.140625" style="1" customWidth="1"/>
    <col min="8" max="8" width="9.140625" style="1"/>
    <col min="9" max="12" width="8.5703125" style="96" customWidth="1"/>
    <col min="13" max="13" width="13.85546875" style="1" customWidth="1"/>
    <col min="14" max="16384" width="9.140625" style="1"/>
  </cols>
  <sheetData>
    <row r="1" spans="1:13" x14ac:dyDescent="0.2">
      <c r="A1" s="28"/>
      <c r="B1" s="29">
        <f>Declaration!C3</f>
        <v>0</v>
      </c>
      <c r="C1" s="21"/>
      <c r="D1" s="21"/>
      <c r="E1" s="21"/>
      <c r="F1" s="21"/>
      <c r="G1" s="21"/>
      <c r="H1" s="21"/>
      <c r="I1" s="92"/>
      <c r="J1" s="92"/>
      <c r="K1" s="92"/>
      <c r="L1" s="92"/>
      <c r="M1" s="21"/>
    </row>
    <row r="2" spans="1:13" x14ac:dyDescent="0.2">
      <c r="A2" s="28"/>
      <c r="B2" s="28"/>
      <c r="C2" s="21"/>
      <c r="D2" s="21"/>
      <c r="E2" s="21"/>
      <c r="F2" s="21"/>
      <c r="G2" s="21"/>
      <c r="H2" s="21"/>
      <c r="I2" s="92"/>
      <c r="J2" s="92"/>
      <c r="K2" s="92"/>
      <c r="L2" s="92"/>
      <c r="M2" s="21"/>
    </row>
    <row r="3" spans="1:13" x14ac:dyDescent="0.2">
      <c r="A3" s="30"/>
      <c r="B3" s="29" t="s">
        <v>95</v>
      </c>
      <c r="C3" s="21"/>
      <c r="D3" s="21"/>
      <c r="E3" s="21"/>
      <c r="F3" s="21"/>
      <c r="G3" s="21"/>
      <c r="H3" s="21"/>
      <c r="I3" s="92"/>
      <c r="J3" s="92"/>
      <c r="K3" s="92"/>
      <c r="L3" s="92"/>
      <c r="M3" s="21"/>
    </row>
    <row r="4" spans="1:13" ht="24" x14ac:dyDescent="0.2">
      <c r="A4" s="21"/>
      <c r="B4" s="21"/>
      <c r="C4" s="90" t="str">
        <f>Income!E3</f>
        <v>Actual 2017-18</v>
      </c>
      <c r="D4" s="91" t="str">
        <f>Income!G3</f>
        <v>Forecast 2018-19</v>
      </c>
      <c r="E4" s="91" t="str">
        <f>Income!H3</f>
        <v>Forecast 2019-20</v>
      </c>
      <c r="F4" s="91" t="str">
        <f>SOCIE!G3</f>
        <v>Forecast 2020-21</v>
      </c>
      <c r="G4" s="91" t="str">
        <f>SOCIE!H3</f>
        <v>Forecast 2021-22</v>
      </c>
      <c r="H4" s="92"/>
      <c r="I4" s="90" t="str">
        <f>+SOCIE!J3</f>
        <v>2017-18 - 2018-19</v>
      </c>
      <c r="J4" s="90" t="str">
        <f>+SOCIE!K3</f>
        <v>2018-19 - 2019-20</v>
      </c>
      <c r="K4" s="90" t="str">
        <f>+SOCIE!L3</f>
        <v>2019-20 - 2020-21</v>
      </c>
      <c r="L4" s="90" t="str">
        <f>+SOCIE!M3</f>
        <v>2020-21 - 2021-22</v>
      </c>
      <c r="M4" s="21"/>
    </row>
    <row r="5" spans="1:13" x14ac:dyDescent="0.2">
      <c r="A5" s="31">
        <v>1</v>
      </c>
      <c r="B5" s="31" t="s">
        <v>205</v>
      </c>
      <c r="C5" s="93" t="s">
        <v>9</v>
      </c>
      <c r="D5" s="93" t="s">
        <v>9</v>
      </c>
      <c r="E5" s="93" t="s">
        <v>9</v>
      </c>
      <c r="F5" s="93" t="s">
        <v>9</v>
      </c>
      <c r="G5" s="93" t="s">
        <v>9</v>
      </c>
      <c r="H5" s="92"/>
      <c r="I5" s="94" t="s">
        <v>10</v>
      </c>
      <c r="J5" s="94" t="s">
        <v>10</v>
      </c>
      <c r="K5" s="94" t="s">
        <v>10</v>
      </c>
      <c r="L5" s="94" t="s">
        <v>10</v>
      </c>
      <c r="M5" s="21"/>
    </row>
    <row r="6" spans="1:13" x14ac:dyDescent="0.2">
      <c r="A6" s="32"/>
      <c r="B6" s="31"/>
      <c r="C6" s="21"/>
      <c r="D6" s="21"/>
      <c r="E6" s="21"/>
      <c r="F6" s="21"/>
      <c r="G6" s="21"/>
      <c r="H6" s="21"/>
      <c r="I6" s="92"/>
      <c r="J6" s="92"/>
      <c r="K6" s="92"/>
      <c r="L6" s="92"/>
      <c r="M6" s="21"/>
    </row>
    <row r="7" spans="1:13" x14ac:dyDescent="0.2">
      <c r="A7" s="32"/>
      <c r="B7" s="32" t="s">
        <v>96</v>
      </c>
      <c r="C7" s="161">
        <f>'Balance sheet'!E18</f>
        <v>0</v>
      </c>
      <c r="D7" s="161">
        <f>'Balance sheet'!G18</f>
        <v>0</v>
      </c>
      <c r="E7" s="161">
        <f>'Balance sheet'!H18</f>
        <v>0</v>
      </c>
      <c r="F7" s="159"/>
      <c r="G7" s="159"/>
      <c r="H7" s="21"/>
      <c r="I7" s="92"/>
      <c r="J7" s="92"/>
      <c r="K7" s="92"/>
      <c r="L7" s="92"/>
      <c r="M7" s="21"/>
    </row>
    <row r="8" spans="1:13" x14ac:dyDescent="0.2">
      <c r="A8" s="32"/>
      <c r="B8" s="33" t="s">
        <v>97</v>
      </c>
      <c r="C8" s="111"/>
      <c r="D8" s="111"/>
      <c r="E8" s="111"/>
      <c r="F8" s="111"/>
      <c r="G8" s="111"/>
      <c r="H8" s="21"/>
      <c r="I8" s="92"/>
      <c r="J8" s="92"/>
      <c r="K8" s="92"/>
      <c r="L8" s="92"/>
      <c r="M8" s="21"/>
    </row>
    <row r="9" spans="1:13" x14ac:dyDescent="0.2">
      <c r="A9" s="32"/>
      <c r="B9" s="32" t="s">
        <v>98</v>
      </c>
      <c r="C9" s="208"/>
      <c r="D9" s="159"/>
      <c r="E9" s="159"/>
      <c r="F9" s="159"/>
      <c r="G9" s="159"/>
      <c r="H9" s="21"/>
      <c r="I9" s="95" t="str">
        <f>IF(C9=0,"",(D9-C9)/C9)</f>
        <v/>
      </c>
      <c r="J9" s="95" t="str">
        <f t="shared" ref="J9:L9" si="0">IF(D9=0,"",(E9-D9)/D9)</f>
        <v/>
      </c>
      <c r="K9" s="95" t="str">
        <f t="shared" si="0"/>
        <v/>
      </c>
      <c r="L9" s="95" t="str">
        <f t="shared" si="0"/>
        <v/>
      </c>
      <c r="M9" s="21"/>
    </row>
    <row r="10" spans="1:13" x14ac:dyDescent="0.2">
      <c r="A10" s="32"/>
      <c r="B10" s="32" t="s">
        <v>99</v>
      </c>
      <c r="C10" s="208"/>
      <c r="D10" s="159"/>
      <c r="E10" s="159"/>
      <c r="F10" s="159"/>
      <c r="G10" s="159"/>
      <c r="H10" s="21"/>
      <c r="I10" s="95" t="str">
        <f t="shared" ref="I10:I13" si="1">IF(C10=0,"",(D10-C10)/C10)</f>
        <v/>
      </c>
      <c r="J10" s="95" t="str">
        <f t="shared" ref="J10:J13" si="2">IF(D10=0,"",(E10-D10)/D10)</f>
        <v/>
      </c>
      <c r="K10" s="95" t="str">
        <f t="shared" ref="K10:K13" si="3">IF(E10=0,"",(F10-E10)/E10)</f>
        <v/>
      </c>
      <c r="L10" s="95" t="str">
        <f t="shared" ref="L10:L13" si="4">IF(F10=0,"",(G10-F10)/F10)</f>
        <v/>
      </c>
      <c r="M10" s="21"/>
    </row>
    <row r="11" spans="1:13" x14ac:dyDescent="0.2">
      <c r="A11" s="32"/>
      <c r="B11" s="32" t="s">
        <v>100</v>
      </c>
      <c r="C11" s="208"/>
      <c r="D11" s="159"/>
      <c r="E11" s="159"/>
      <c r="F11" s="159"/>
      <c r="G11" s="159"/>
      <c r="H11" s="21"/>
      <c r="I11" s="95" t="str">
        <f t="shared" si="1"/>
        <v/>
      </c>
      <c r="J11" s="95" t="str">
        <f t="shared" si="2"/>
        <v/>
      </c>
      <c r="K11" s="95" t="str">
        <f t="shared" si="3"/>
        <v/>
      </c>
      <c r="L11" s="95" t="str">
        <f t="shared" si="4"/>
        <v/>
      </c>
      <c r="M11" s="21"/>
    </row>
    <row r="12" spans="1:13" x14ac:dyDescent="0.2">
      <c r="A12" s="32"/>
      <c r="B12" s="32" t="s">
        <v>101</v>
      </c>
      <c r="C12" s="208"/>
      <c r="D12" s="159"/>
      <c r="E12" s="159"/>
      <c r="F12" s="159"/>
      <c r="G12" s="159"/>
      <c r="H12" s="21"/>
      <c r="I12" s="95" t="str">
        <f t="shared" si="1"/>
        <v/>
      </c>
      <c r="J12" s="95" t="str">
        <f t="shared" si="2"/>
        <v/>
      </c>
      <c r="K12" s="95" t="str">
        <f t="shared" si="3"/>
        <v/>
      </c>
      <c r="L12" s="95" t="str">
        <f t="shared" si="4"/>
        <v/>
      </c>
      <c r="M12" s="21"/>
    </row>
    <row r="13" spans="1:13" x14ac:dyDescent="0.2">
      <c r="A13" s="32"/>
      <c r="B13" s="32" t="s">
        <v>102</v>
      </c>
      <c r="C13" s="208"/>
      <c r="D13" s="159"/>
      <c r="E13" s="159"/>
      <c r="F13" s="159"/>
      <c r="G13" s="159"/>
      <c r="H13" s="21"/>
      <c r="I13" s="95" t="str">
        <f t="shared" si="1"/>
        <v/>
      </c>
      <c r="J13" s="95" t="str">
        <f t="shared" si="2"/>
        <v/>
      </c>
      <c r="K13" s="95" t="str">
        <f t="shared" si="3"/>
        <v/>
      </c>
      <c r="L13" s="95" t="str">
        <f t="shared" si="4"/>
        <v/>
      </c>
      <c r="M13" s="21"/>
    </row>
    <row r="14" spans="1:13" ht="13.5" thickBot="1" x14ac:dyDescent="0.25">
      <c r="A14" s="21"/>
      <c r="B14" s="21"/>
      <c r="C14" s="160">
        <f>SUM(C9:C13)</f>
        <v>0</v>
      </c>
      <c r="D14" s="160">
        <f>SUM(D9:D13)</f>
        <v>0</v>
      </c>
      <c r="E14" s="160">
        <f>SUM(E9:E13)</f>
        <v>0</v>
      </c>
      <c r="F14" s="160">
        <f>SUM(F9:F13)</f>
        <v>0</v>
      </c>
      <c r="G14" s="160">
        <f>SUM(G9:G13)</f>
        <v>0</v>
      </c>
      <c r="H14" s="21"/>
      <c r="I14" s="92"/>
      <c r="J14" s="92"/>
      <c r="K14" s="92"/>
      <c r="L14" s="92"/>
      <c r="M14" s="21"/>
    </row>
    <row r="15" spans="1:13" ht="13.5" thickTop="1" x14ac:dyDescent="0.2">
      <c r="A15" s="21"/>
      <c r="B15" s="21"/>
      <c r="C15" s="112"/>
      <c r="D15" s="112"/>
      <c r="E15" s="112"/>
      <c r="F15" s="112"/>
      <c r="G15" s="112"/>
      <c r="H15" s="21"/>
      <c r="I15" s="92"/>
      <c r="J15" s="92"/>
      <c r="K15" s="92"/>
      <c r="L15" s="92"/>
      <c r="M15" s="21"/>
    </row>
    <row r="16" spans="1:13" ht="24" x14ac:dyDescent="0.2">
      <c r="A16" s="21"/>
      <c r="B16" s="21"/>
      <c r="C16" s="90" t="str">
        <f>C4</f>
        <v>Actual 2017-18</v>
      </c>
      <c r="D16" s="91" t="str">
        <f>D4</f>
        <v>Forecast 2018-19</v>
      </c>
      <c r="E16" s="91" t="str">
        <f t="shared" ref="E16:G16" si="5">E4</f>
        <v>Forecast 2019-20</v>
      </c>
      <c r="F16" s="91" t="str">
        <f t="shared" si="5"/>
        <v>Forecast 2020-21</v>
      </c>
      <c r="G16" s="91" t="str">
        <f t="shared" si="5"/>
        <v>Forecast 2021-22</v>
      </c>
      <c r="H16" s="92"/>
      <c r="I16" s="90" t="str">
        <f>I4</f>
        <v>2017-18 - 2018-19</v>
      </c>
      <c r="J16" s="90" t="str">
        <f>J4</f>
        <v>2018-19 - 2019-20</v>
      </c>
      <c r="K16" s="90" t="str">
        <f>K4</f>
        <v>2019-20 - 2020-21</v>
      </c>
      <c r="L16" s="90" t="str">
        <f>L4</f>
        <v>2020-21 - 2021-22</v>
      </c>
      <c r="M16" s="21"/>
    </row>
    <row r="17" spans="1:13" x14ac:dyDescent="0.2">
      <c r="A17" s="31">
        <v>2</v>
      </c>
      <c r="B17" s="31" t="s">
        <v>206</v>
      </c>
      <c r="C17" s="110" t="s">
        <v>9</v>
      </c>
      <c r="D17" s="110" t="s">
        <v>9</v>
      </c>
      <c r="E17" s="110" t="s">
        <v>9</v>
      </c>
      <c r="F17" s="110" t="s">
        <v>9</v>
      </c>
      <c r="G17" s="110" t="s">
        <v>9</v>
      </c>
      <c r="H17" s="92"/>
      <c r="I17" s="94" t="s">
        <v>10</v>
      </c>
      <c r="J17" s="94" t="s">
        <v>10</v>
      </c>
      <c r="K17" s="94" t="s">
        <v>10</v>
      </c>
      <c r="L17" s="94" t="s">
        <v>10</v>
      </c>
      <c r="M17" s="21"/>
    </row>
    <row r="18" spans="1:13" x14ac:dyDescent="0.2">
      <c r="A18" s="32"/>
      <c r="B18" s="31"/>
      <c r="C18" s="112"/>
      <c r="D18" s="112"/>
      <c r="E18" s="112"/>
      <c r="F18" s="112"/>
      <c r="G18" s="112"/>
      <c r="H18" s="21"/>
      <c r="I18" s="92"/>
      <c r="J18" s="92"/>
      <c r="K18" s="92"/>
      <c r="L18" s="92"/>
      <c r="M18" s="21"/>
    </row>
    <row r="19" spans="1:13" x14ac:dyDescent="0.2">
      <c r="A19" s="32"/>
      <c r="B19" s="32" t="s">
        <v>96</v>
      </c>
      <c r="C19" s="161">
        <f>'Balance sheet'!E19</f>
        <v>0</v>
      </c>
      <c r="D19" s="161">
        <f>'Balance sheet'!G19</f>
        <v>0</v>
      </c>
      <c r="E19" s="161">
        <f>'Balance sheet'!H19</f>
        <v>0</v>
      </c>
      <c r="F19" s="159"/>
      <c r="G19" s="159"/>
      <c r="H19" s="21"/>
      <c r="I19" s="92"/>
      <c r="J19" s="92"/>
      <c r="K19" s="92"/>
      <c r="L19" s="92"/>
      <c r="M19" s="21"/>
    </row>
    <row r="20" spans="1:13" x14ac:dyDescent="0.2">
      <c r="A20" s="32"/>
      <c r="B20" s="32"/>
      <c r="C20" s="162"/>
      <c r="D20" s="162"/>
      <c r="E20" s="162"/>
      <c r="F20" s="162"/>
      <c r="G20" s="162"/>
      <c r="H20" s="21"/>
      <c r="I20" s="92"/>
      <c r="J20" s="92"/>
      <c r="K20" s="92"/>
      <c r="L20" s="92"/>
      <c r="M20" s="21"/>
    </row>
    <row r="21" spans="1:13" x14ac:dyDescent="0.2">
      <c r="A21" s="32"/>
      <c r="B21" s="33" t="s">
        <v>97</v>
      </c>
      <c r="C21" s="162"/>
      <c r="D21" s="162"/>
      <c r="E21" s="162"/>
      <c r="F21" s="162"/>
      <c r="G21" s="162"/>
      <c r="H21" s="21"/>
      <c r="I21" s="92"/>
      <c r="J21" s="92"/>
      <c r="K21" s="92"/>
      <c r="L21" s="92"/>
      <c r="M21" s="21"/>
    </row>
    <row r="22" spans="1:13" x14ac:dyDescent="0.2">
      <c r="A22" s="32"/>
      <c r="B22" s="32" t="s">
        <v>98</v>
      </c>
      <c r="C22" s="208"/>
      <c r="D22" s="159"/>
      <c r="E22" s="159"/>
      <c r="F22" s="159"/>
      <c r="G22" s="159"/>
      <c r="H22" s="21"/>
      <c r="I22" s="95" t="str">
        <f>IF(C22=0,"",(D22-C22)/C22)</f>
        <v/>
      </c>
      <c r="J22" s="95" t="str">
        <f t="shared" ref="J22:L22" si="6">IF(D22=0,"",(E22-D22)/D22)</f>
        <v/>
      </c>
      <c r="K22" s="95" t="str">
        <f t="shared" si="6"/>
        <v/>
      </c>
      <c r="L22" s="95" t="str">
        <f t="shared" si="6"/>
        <v/>
      </c>
      <c r="M22" s="21"/>
    </row>
    <row r="23" spans="1:13" x14ac:dyDescent="0.2">
      <c r="A23" s="32"/>
      <c r="B23" s="32" t="s">
        <v>99</v>
      </c>
      <c r="C23" s="208"/>
      <c r="D23" s="159"/>
      <c r="E23" s="159"/>
      <c r="F23" s="159"/>
      <c r="G23" s="159"/>
      <c r="H23" s="21"/>
      <c r="I23" s="95" t="str">
        <f t="shared" ref="I23:I26" si="7">IF(C23=0,"",(D23-C23)/C23)</f>
        <v/>
      </c>
      <c r="J23" s="95" t="str">
        <f t="shared" ref="J23:J26" si="8">IF(D23=0,"",(E23-D23)/D23)</f>
        <v/>
      </c>
      <c r="K23" s="95" t="str">
        <f t="shared" ref="K23:K26" si="9">IF(E23=0,"",(F23-E23)/E23)</f>
        <v/>
      </c>
      <c r="L23" s="95" t="str">
        <f t="shared" ref="L23:L26" si="10">IF(F23=0,"",(G23-F23)/F23)</f>
        <v/>
      </c>
      <c r="M23" s="21"/>
    </row>
    <row r="24" spans="1:13" x14ac:dyDescent="0.2">
      <c r="A24" s="32"/>
      <c r="B24" s="32" t="s">
        <v>100</v>
      </c>
      <c r="C24" s="208"/>
      <c r="D24" s="159"/>
      <c r="E24" s="159"/>
      <c r="F24" s="159"/>
      <c r="G24" s="159"/>
      <c r="H24" s="21"/>
      <c r="I24" s="95" t="str">
        <f t="shared" si="7"/>
        <v/>
      </c>
      <c r="J24" s="95" t="str">
        <f t="shared" si="8"/>
        <v/>
      </c>
      <c r="K24" s="95" t="str">
        <f t="shared" si="9"/>
        <v/>
      </c>
      <c r="L24" s="95" t="str">
        <f t="shared" si="10"/>
        <v/>
      </c>
      <c r="M24" s="21"/>
    </row>
    <row r="25" spans="1:13" x14ac:dyDescent="0.2">
      <c r="A25" s="32"/>
      <c r="B25" s="32" t="s">
        <v>101</v>
      </c>
      <c r="C25" s="208"/>
      <c r="D25" s="159"/>
      <c r="E25" s="159"/>
      <c r="F25" s="159"/>
      <c r="G25" s="159"/>
      <c r="H25" s="21"/>
      <c r="I25" s="95" t="str">
        <f t="shared" si="7"/>
        <v/>
      </c>
      <c r="J25" s="95" t="str">
        <f t="shared" si="8"/>
        <v/>
      </c>
      <c r="K25" s="95" t="str">
        <f t="shared" si="9"/>
        <v/>
      </c>
      <c r="L25" s="95" t="str">
        <f t="shared" si="10"/>
        <v/>
      </c>
      <c r="M25" s="21"/>
    </row>
    <row r="26" spans="1:13" x14ac:dyDescent="0.2">
      <c r="A26" s="32"/>
      <c r="B26" s="32" t="s">
        <v>102</v>
      </c>
      <c r="C26" s="208"/>
      <c r="D26" s="159"/>
      <c r="E26" s="159"/>
      <c r="F26" s="159"/>
      <c r="G26" s="159"/>
      <c r="H26" s="21"/>
      <c r="I26" s="95" t="str">
        <f t="shared" si="7"/>
        <v/>
      </c>
      <c r="J26" s="95" t="str">
        <f t="shared" si="8"/>
        <v/>
      </c>
      <c r="K26" s="95" t="str">
        <f t="shared" si="9"/>
        <v/>
      </c>
      <c r="L26" s="95" t="str">
        <f t="shared" si="10"/>
        <v/>
      </c>
      <c r="M26" s="21"/>
    </row>
    <row r="27" spans="1:13" ht="13.5" thickBot="1" x14ac:dyDescent="0.25">
      <c r="A27" s="32"/>
      <c r="B27" s="32"/>
      <c r="C27" s="160">
        <f>SUM(C22:C26)</f>
        <v>0</v>
      </c>
      <c r="D27" s="160">
        <f>SUM(D22:D26)</f>
        <v>0</v>
      </c>
      <c r="E27" s="160">
        <f>SUM(E22:E26)</f>
        <v>0</v>
      </c>
      <c r="F27" s="160">
        <f>SUM(F22:F26)</f>
        <v>0</v>
      </c>
      <c r="G27" s="160">
        <f>SUM(G22:G26)</f>
        <v>0</v>
      </c>
      <c r="H27" s="21"/>
      <c r="I27" s="92"/>
      <c r="J27" s="92"/>
      <c r="K27" s="92"/>
      <c r="L27" s="92"/>
      <c r="M27" s="21"/>
    </row>
    <row r="28" spans="1:13" ht="13.5" thickTop="1" x14ac:dyDescent="0.2">
      <c r="A28" s="21"/>
      <c r="B28" s="21"/>
      <c r="C28" s="112"/>
      <c r="D28" s="112"/>
      <c r="E28" s="112"/>
      <c r="F28" s="112"/>
      <c r="G28" s="112"/>
      <c r="H28" s="21"/>
      <c r="I28" s="92"/>
      <c r="J28" s="92"/>
      <c r="K28" s="92"/>
      <c r="L28" s="92"/>
      <c r="M28" s="21"/>
    </row>
    <row r="29" spans="1:13" ht="24" x14ac:dyDescent="0.2">
      <c r="A29" s="21"/>
      <c r="B29" s="21"/>
      <c r="C29" s="90" t="str">
        <f>C16</f>
        <v>Actual 2017-18</v>
      </c>
      <c r="D29" s="90" t="str">
        <f t="shared" ref="D29:G29" si="11">D16</f>
        <v>Forecast 2018-19</v>
      </c>
      <c r="E29" s="90" t="str">
        <f t="shared" si="11"/>
        <v>Forecast 2019-20</v>
      </c>
      <c r="F29" s="90" t="str">
        <f t="shared" si="11"/>
        <v>Forecast 2020-21</v>
      </c>
      <c r="G29" s="90" t="str">
        <f t="shared" si="11"/>
        <v>Forecast 2021-22</v>
      </c>
      <c r="H29" s="92"/>
      <c r="I29" s="90" t="str">
        <f>I4</f>
        <v>2017-18 - 2018-19</v>
      </c>
      <c r="J29" s="90" t="str">
        <f>J4</f>
        <v>2018-19 - 2019-20</v>
      </c>
      <c r="K29" s="90" t="str">
        <f>K4</f>
        <v>2019-20 - 2020-21</v>
      </c>
      <c r="L29" s="90" t="str">
        <f>L4</f>
        <v>2020-21 - 2021-22</v>
      </c>
      <c r="M29" s="21"/>
    </row>
    <row r="30" spans="1:13" x14ac:dyDescent="0.2">
      <c r="A30" s="31">
        <v>3</v>
      </c>
      <c r="B30" s="31" t="s">
        <v>215</v>
      </c>
      <c r="C30" s="110" t="s">
        <v>9</v>
      </c>
      <c r="D30" s="110" t="s">
        <v>9</v>
      </c>
      <c r="E30" s="110" t="s">
        <v>9</v>
      </c>
      <c r="F30" s="110" t="s">
        <v>9</v>
      </c>
      <c r="G30" s="110" t="s">
        <v>9</v>
      </c>
      <c r="H30" s="92"/>
      <c r="I30" s="94" t="s">
        <v>10</v>
      </c>
      <c r="J30" s="94" t="s">
        <v>10</v>
      </c>
      <c r="K30" s="94" t="s">
        <v>10</v>
      </c>
      <c r="L30" s="94" t="s">
        <v>10</v>
      </c>
      <c r="M30" s="21"/>
    </row>
    <row r="31" spans="1:13" x14ac:dyDescent="0.2">
      <c r="A31" s="32"/>
      <c r="B31" s="31"/>
      <c r="C31" s="112"/>
      <c r="D31" s="112"/>
      <c r="E31" s="112"/>
      <c r="F31" s="112"/>
      <c r="G31" s="112"/>
      <c r="H31" s="21"/>
      <c r="I31" s="92"/>
      <c r="J31" s="92"/>
      <c r="K31" s="92"/>
      <c r="L31" s="92"/>
      <c r="M31" s="21"/>
    </row>
    <row r="32" spans="1:13" x14ac:dyDescent="0.2">
      <c r="A32" s="32"/>
      <c r="B32" s="32" t="s">
        <v>79</v>
      </c>
      <c r="C32" s="208"/>
      <c r="D32" s="159"/>
      <c r="E32" s="159"/>
      <c r="F32" s="159"/>
      <c r="G32" s="159"/>
      <c r="H32" s="21"/>
      <c r="I32" s="95" t="str">
        <f>IF(C32=0,"",(D32-C32)/C32)</f>
        <v/>
      </c>
      <c r="J32" s="95" t="str">
        <f t="shared" ref="J32:J34" si="12">IF(D32=0,"",(E32-D32)/D32)</f>
        <v/>
      </c>
      <c r="K32" s="95" t="str">
        <f t="shared" ref="K32:K34" si="13">IF(E32=0,"",(F32-E32)/E32)</f>
        <v/>
      </c>
      <c r="L32" s="95" t="str">
        <f t="shared" ref="L32:L34" si="14">IF(F32=0,"",(G32-F32)/F32)</f>
        <v/>
      </c>
      <c r="M32" s="21"/>
    </row>
    <row r="33" spans="1:13" x14ac:dyDescent="0.2">
      <c r="A33" s="32"/>
      <c r="B33" s="32" t="s">
        <v>213</v>
      </c>
      <c r="C33" s="208"/>
      <c r="D33" s="159"/>
      <c r="E33" s="159"/>
      <c r="F33" s="159"/>
      <c r="G33" s="159"/>
      <c r="H33" s="21"/>
      <c r="I33" s="95" t="str">
        <f t="shared" ref="I33:I34" si="15">IF(C33=0,"",(D33-C33)/C33)</f>
        <v/>
      </c>
      <c r="J33" s="95" t="str">
        <f t="shared" si="12"/>
        <v/>
      </c>
      <c r="K33" s="95" t="str">
        <f t="shared" si="13"/>
        <v/>
      </c>
      <c r="L33" s="95" t="str">
        <f t="shared" si="14"/>
        <v/>
      </c>
      <c r="M33" s="21"/>
    </row>
    <row r="34" spans="1:13" x14ac:dyDescent="0.2">
      <c r="A34" s="32"/>
      <c r="B34" s="32" t="s">
        <v>214</v>
      </c>
      <c r="C34" s="208"/>
      <c r="D34" s="159"/>
      <c r="E34" s="159"/>
      <c r="F34" s="159"/>
      <c r="G34" s="159"/>
      <c r="H34" s="21"/>
      <c r="I34" s="95" t="str">
        <f t="shared" si="15"/>
        <v/>
      </c>
      <c r="J34" s="95" t="str">
        <f t="shared" si="12"/>
        <v/>
      </c>
      <c r="K34" s="95" t="str">
        <f t="shared" si="13"/>
        <v/>
      </c>
      <c r="L34" s="95" t="str">
        <f t="shared" si="14"/>
        <v/>
      </c>
      <c r="M34" s="21"/>
    </row>
    <row r="35" spans="1:13" ht="13.5" thickBot="1" x14ac:dyDescent="0.25">
      <c r="A35" s="21"/>
      <c r="B35" s="21"/>
      <c r="C35" s="160">
        <f>SUM(C32:C34)</f>
        <v>0</v>
      </c>
      <c r="D35" s="160">
        <f>SUM(D32:D34)</f>
        <v>0</v>
      </c>
      <c r="E35" s="160">
        <f>SUM(E32:E34)</f>
        <v>0</v>
      </c>
      <c r="F35" s="160">
        <f>SUM(F32:F34)</f>
        <v>0</v>
      </c>
      <c r="G35" s="160">
        <f>SUM(G32:G34)</f>
        <v>0</v>
      </c>
      <c r="H35" s="21"/>
      <c r="I35" s="95"/>
      <c r="J35" s="95"/>
      <c r="K35" s="95"/>
      <c r="L35" s="95"/>
      <c r="M35" s="21"/>
    </row>
    <row r="36" spans="1:13" ht="13.5" thickTop="1" x14ac:dyDescent="0.2">
      <c r="A36" s="21"/>
      <c r="B36" s="21"/>
      <c r="C36" s="112"/>
      <c r="D36" s="112"/>
      <c r="E36" s="112"/>
      <c r="F36" s="112"/>
      <c r="G36" s="112"/>
      <c r="H36" s="21"/>
      <c r="I36" s="95"/>
      <c r="J36" s="95"/>
      <c r="K36" s="95"/>
      <c r="L36" s="95"/>
      <c r="M36" s="21"/>
    </row>
    <row r="37" spans="1:13" x14ac:dyDescent="0.2">
      <c r="A37" s="32"/>
      <c r="B37" s="35"/>
      <c r="C37" s="112"/>
      <c r="D37" s="112"/>
      <c r="E37" s="112"/>
      <c r="F37" s="112"/>
      <c r="G37" s="112"/>
      <c r="H37" s="21"/>
      <c r="I37" s="92"/>
      <c r="J37" s="92"/>
      <c r="K37" s="92"/>
      <c r="L37" s="92"/>
      <c r="M37" s="21"/>
    </row>
    <row r="38" spans="1:13" ht="24" x14ac:dyDescent="0.2">
      <c r="A38" s="32"/>
      <c r="B38" s="35"/>
      <c r="C38" s="90" t="str">
        <f>C4</f>
        <v>Actual 2017-18</v>
      </c>
      <c r="D38" s="90" t="str">
        <f>D4</f>
        <v>Forecast 2018-19</v>
      </c>
      <c r="E38" s="90" t="str">
        <f>E4</f>
        <v>Forecast 2019-20</v>
      </c>
      <c r="F38" s="90" t="str">
        <f>F4</f>
        <v>Forecast 2020-21</v>
      </c>
      <c r="G38" s="90" t="str">
        <f>G4</f>
        <v>Forecast 2021-22</v>
      </c>
      <c r="H38" s="92"/>
      <c r="I38" s="90" t="str">
        <f>I4</f>
        <v>2017-18 - 2018-19</v>
      </c>
      <c r="J38" s="90" t="str">
        <f>J4</f>
        <v>2018-19 - 2019-20</v>
      </c>
      <c r="K38" s="90" t="str">
        <f>K4</f>
        <v>2019-20 - 2020-21</v>
      </c>
      <c r="L38" s="90" t="str">
        <f>L4</f>
        <v>2020-21 - 2021-22</v>
      </c>
      <c r="M38" s="21"/>
    </row>
    <row r="39" spans="1:13" x14ac:dyDescent="0.2">
      <c r="A39" s="31">
        <v>4</v>
      </c>
      <c r="B39" s="34" t="s">
        <v>103</v>
      </c>
      <c r="C39" s="110" t="s">
        <v>9</v>
      </c>
      <c r="D39" s="110" t="s">
        <v>9</v>
      </c>
      <c r="E39" s="110" t="s">
        <v>9</v>
      </c>
      <c r="F39" s="110" t="s">
        <v>9</v>
      </c>
      <c r="G39" s="110" t="s">
        <v>9</v>
      </c>
      <c r="H39" s="92"/>
      <c r="I39" s="94" t="s">
        <v>10</v>
      </c>
      <c r="J39" s="94" t="s">
        <v>10</v>
      </c>
      <c r="K39" s="94" t="s">
        <v>10</v>
      </c>
      <c r="L39" s="94" t="s">
        <v>10</v>
      </c>
      <c r="M39" s="21"/>
    </row>
    <row r="40" spans="1:13" x14ac:dyDescent="0.2">
      <c r="A40" s="31"/>
      <c r="B40" s="34"/>
      <c r="C40" s="112"/>
      <c r="D40" s="112"/>
      <c r="E40" s="112"/>
      <c r="F40" s="112"/>
      <c r="G40" s="112"/>
      <c r="H40" s="21"/>
      <c r="I40" s="92"/>
      <c r="J40" s="92"/>
      <c r="K40" s="92"/>
      <c r="L40" s="92"/>
      <c r="M40" s="21"/>
    </row>
    <row r="41" spans="1:13" x14ac:dyDescent="0.2">
      <c r="A41" s="31"/>
      <c r="B41" s="38" t="s">
        <v>104</v>
      </c>
      <c r="C41" s="112"/>
      <c r="D41" s="112"/>
      <c r="E41" s="112"/>
      <c r="F41" s="112"/>
      <c r="G41" s="112"/>
      <c r="H41" s="21"/>
      <c r="I41" s="92"/>
      <c r="J41" s="92"/>
      <c r="K41" s="92"/>
      <c r="L41" s="92"/>
      <c r="M41" s="21"/>
    </row>
    <row r="42" spans="1:13" x14ac:dyDescent="0.2">
      <c r="A42" s="32"/>
      <c r="B42" s="36" t="s">
        <v>105</v>
      </c>
      <c r="C42" s="208"/>
      <c r="D42" s="159"/>
      <c r="E42" s="159"/>
      <c r="F42" s="159"/>
      <c r="G42" s="159"/>
      <c r="H42" s="21"/>
      <c r="I42" s="95"/>
      <c r="J42" s="95"/>
      <c r="K42" s="95"/>
      <c r="L42" s="95"/>
      <c r="M42" s="21"/>
    </row>
    <row r="43" spans="1:13" x14ac:dyDescent="0.2">
      <c r="A43" s="37"/>
      <c r="B43" s="37" t="s">
        <v>106</v>
      </c>
      <c r="C43" s="208"/>
      <c r="D43" s="159"/>
      <c r="E43" s="159"/>
      <c r="F43" s="159"/>
      <c r="G43" s="159"/>
      <c r="H43" s="21"/>
      <c r="I43" s="95"/>
      <c r="J43" s="95"/>
      <c r="K43" s="95"/>
      <c r="L43" s="95"/>
      <c r="M43" s="21"/>
    </row>
    <row r="44" spans="1:13" ht="13.5" thickBot="1" x14ac:dyDescent="0.25">
      <c r="A44" s="37"/>
      <c r="B44" s="37"/>
      <c r="C44" s="160">
        <f>SUM(C42:C43)</f>
        <v>0</v>
      </c>
      <c r="D44" s="160">
        <f>SUM(D42:D43)</f>
        <v>0</v>
      </c>
      <c r="E44" s="160">
        <f>SUM(E42:E43)</f>
        <v>0</v>
      </c>
      <c r="F44" s="160">
        <f>SUM(F42:F43)</f>
        <v>0</v>
      </c>
      <c r="G44" s="160">
        <f>SUM(G42:G43)</f>
        <v>0</v>
      </c>
      <c r="H44" s="21"/>
      <c r="I44" s="95" t="str">
        <f t="shared" ref="I44" si="16">IF(C44=0,"",(D44-C44)/C44)</f>
        <v/>
      </c>
      <c r="J44" s="95" t="str">
        <f t="shared" ref="J44" si="17">IF(D44=0,"",(E44-D44)/D44)</f>
        <v/>
      </c>
      <c r="K44" s="95" t="str">
        <f t="shared" ref="K44" si="18">IF(E44=0,"",(F44-E44)/E44)</f>
        <v/>
      </c>
      <c r="L44" s="95" t="str">
        <f t="shared" ref="L44" si="19">IF(F44=0,"",(G44-F44)/F44)</f>
        <v/>
      </c>
      <c r="M44" s="21"/>
    </row>
    <row r="45" spans="1:13" ht="13.5" thickTop="1" x14ac:dyDescent="0.2">
      <c r="A45" s="37"/>
      <c r="B45" s="39" t="s">
        <v>107</v>
      </c>
      <c r="C45" s="162"/>
      <c r="D45" s="162"/>
      <c r="E45" s="162"/>
      <c r="F45" s="162"/>
      <c r="G45" s="162"/>
      <c r="H45" s="21"/>
      <c r="I45" s="95"/>
      <c r="J45" s="95"/>
      <c r="K45" s="95"/>
      <c r="L45" s="95"/>
      <c r="M45" s="21"/>
    </row>
    <row r="46" spans="1:13" x14ac:dyDescent="0.2">
      <c r="A46" s="37"/>
      <c r="B46" s="36" t="s">
        <v>108</v>
      </c>
      <c r="C46" s="208"/>
      <c r="D46" s="159"/>
      <c r="E46" s="159"/>
      <c r="F46" s="159"/>
      <c r="G46" s="159"/>
      <c r="H46" s="21"/>
      <c r="I46" s="95"/>
      <c r="J46" s="95"/>
      <c r="K46" s="95"/>
      <c r="L46" s="95"/>
      <c r="M46" s="21"/>
    </row>
    <row r="47" spans="1:13" x14ac:dyDescent="0.2">
      <c r="A47" s="37"/>
      <c r="B47" s="36" t="s">
        <v>78</v>
      </c>
      <c r="C47" s="208"/>
      <c r="D47" s="159"/>
      <c r="E47" s="159"/>
      <c r="F47" s="159"/>
      <c r="G47" s="159"/>
      <c r="H47" s="21"/>
      <c r="I47" s="95"/>
      <c r="J47" s="95"/>
      <c r="K47" s="95"/>
      <c r="L47" s="95"/>
      <c r="M47" s="21"/>
    </row>
    <row r="48" spans="1:13" x14ac:dyDescent="0.2">
      <c r="A48" s="37"/>
      <c r="B48" s="36" t="s">
        <v>109</v>
      </c>
      <c r="C48" s="208"/>
      <c r="D48" s="159"/>
      <c r="E48" s="159"/>
      <c r="F48" s="159"/>
      <c r="G48" s="159"/>
      <c r="H48" s="21"/>
      <c r="I48" s="95"/>
      <c r="J48" s="95"/>
      <c r="K48" s="95"/>
      <c r="L48" s="95"/>
      <c r="M48" s="21"/>
    </row>
    <row r="49" spans="1:13" x14ac:dyDescent="0.2">
      <c r="A49" s="37"/>
      <c r="B49" s="36" t="s">
        <v>92</v>
      </c>
      <c r="C49" s="208"/>
      <c r="D49" s="159"/>
      <c r="E49" s="159"/>
      <c r="F49" s="159"/>
      <c r="G49" s="159"/>
      <c r="H49" s="21"/>
      <c r="I49" s="95"/>
      <c r="J49" s="95"/>
      <c r="K49" s="95"/>
      <c r="L49" s="95"/>
      <c r="M49" s="21"/>
    </row>
    <row r="50" spans="1:13" x14ac:dyDescent="0.2">
      <c r="A50" s="37"/>
      <c r="B50" s="36" t="s">
        <v>216</v>
      </c>
      <c r="C50" s="208"/>
      <c r="D50" s="159"/>
      <c r="E50" s="159"/>
      <c r="F50" s="159"/>
      <c r="G50" s="159"/>
      <c r="H50" s="21"/>
      <c r="I50" s="95"/>
      <c r="J50" s="95"/>
      <c r="K50" s="95"/>
      <c r="L50" s="95"/>
      <c r="M50" s="21"/>
    </row>
    <row r="51" spans="1:13" x14ac:dyDescent="0.2">
      <c r="A51" s="37"/>
      <c r="B51" s="36" t="s">
        <v>110</v>
      </c>
      <c r="C51" s="208"/>
      <c r="D51" s="159"/>
      <c r="E51" s="159"/>
      <c r="F51" s="159"/>
      <c r="G51" s="159"/>
      <c r="H51" s="21"/>
      <c r="I51" s="95"/>
      <c r="J51" s="95"/>
      <c r="K51" s="95"/>
      <c r="L51" s="95"/>
      <c r="M51" s="21"/>
    </row>
    <row r="52" spans="1:13" x14ac:dyDescent="0.2">
      <c r="A52" s="37"/>
      <c r="B52" s="36" t="s">
        <v>111</v>
      </c>
      <c r="C52" s="208"/>
      <c r="D52" s="159"/>
      <c r="E52" s="159"/>
      <c r="F52" s="159"/>
      <c r="G52" s="159"/>
      <c r="H52" s="21"/>
      <c r="I52" s="95"/>
      <c r="J52" s="95"/>
      <c r="K52" s="95"/>
      <c r="L52" s="95"/>
      <c r="M52" s="21"/>
    </row>
    <row r="53" spans="1:13" x14ac:dyDescent="0.2">
      <c r="A53" s="37"/>
      <c r="B53" s="36" t="s">
        <v>112</v>
      </c>
      <c r="C53" s="208"/>
      <c r="D53" s="159"/>
      <c r="E53" s="159"/>
      <c r="F53" s="159"/>
      <c r="G53" s="159"/>
      <c r="H53" s="21"/>
      <c r="I53" s="95"/>
      <c r="J53" s="95"/>
      <c r="K53" s="95"/>
      <c r="L53" s="95"/>
      <c r="M53" s="21"/>
    </row>
    <row r="54" spans="1:13" ht="13.5" thickBot="1" x14ac:dyDescent="0.25">
      <c r="A54" s="37"/>
      <c r="B54" s="37"/>
      <c r="C54" s="160">
        <f>SUM(C46:C53)</f>
        <v>0</v>
      </c>
      <c r="D54" s="160">
        <f>SUM(D46:D53)</f>
        <v>0</v>
      </c>
      <c r="E54" s="160">
        <f>SUM(E46:E53)</f>
        <v>0</v>
      </c>
      <c r="F54" s="160">
        <f>SUM(F46:F53)</f>
        <v>0</v>
      </c>
      <c r="G54" s="160">
        <f>SUM(G46:G53)</f>
        <v>0</v>
      </c>
      <c r="H54" s="21"/>
      <c r="I54" s="95"/>
      <c r="J54" s="95"/>
      <c r="K54" s="95"/>
      <c r="L54" s="95"/>
      <c r="M54" s="21"/>
    </row>
    <row r="55" spans="1:13" ht="13.5" thickTop="1" x14ac:dyDescent="0.2">
      <c r="A55" s="37"/>
      <c r="B55" s="37"/>
      <c r="C55" s="23"/>
      <c r="D55" s="23"/>
      <c r="E55" s="23"/>
      <c r="F55" s="23"/>
      <c r="G55" s="23"/>
      <c r="H55" s="21"/>
      <c r="I55" s="95"/>
      <c r="J55" s="95"/>
      <c r="K55" s="95"/>
      <c r="L55" s="95"/>
      <c r="M55" s="21"/>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Declaration</vt:lpstr>
      <vt:lpstr>Assumptions</vt:lpstr>
      <vt:lpstr>Pension Assumptions</vt:lpstr>
      <vt:lpstr>SOCIE</vt:lpstr>
      <vt:lpstr>Income</vt:lpstr>
      <vt:lpstr>Expenditure</vt:lpstr>
      <vt:lpstr>Cashflow</vt:lpstr>
      <vt:lpstr>Balance sheet</vt:lpstr>
      <vt:lpstr>BS Additional info</vt:lpstr>
      <vt:lpstr>Summary</vt:lpstr>
      <vt:lpstr>Assumptions!Print_Area</vt:lpstr>
      <vt:lpstr>'Balance sheet'!Print_Area</vt:lpstr>
      <vt:lpstr>'BS Additional info'!Print_Area</vt:lpstr>
      <vt:lpstr>Cashflow!Print_Area</vt:lpstr>
      <vt:lpstr>Declaration!Print_Area</vt:lpstr>
      <vt:lpstr>Expenditure!Print_Area</vt:lpstr>
      <vt:lpstr>Income!Print_Area</vt:lpstr>
      <vt:lpstr>'Pension Assumptions'!Print_Area</vt:lpstr>
      <vt:lpstr>SOCIE!Print_Area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Strategic Plan Forecast 2019 Template</dc:title>
  <dc:creator>Wilma MacDonald</dc:creator>
  <cp:lastModifiedBy>Wilma MacDonald</cp:lastModifiedBy>
  <cp:lastPrinted>2019-05-09T15:41:50Z</cp:lastPrinted>
  <dcterms:created xsi:type="dcterms:W3CDTF">2011-05-20T09:12:30Z</dcterms:created>
  <dcterms:modified xsi:type="dcterms:W3CDTF">2019-06-10T13:43:01Z</dcterms:modified>
</cp:coreProperties>
</file>