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310" yWindow="-20" windowWidth="10190" windowHeight="8150"/>
  </bookViews>
  <sheets>
    <sheet name="SoCIE " sheetId="5" r:id="rId1"/>
    <sheet name="Balance Sheet" sheetId="7" r:id="rId2"/>
    <sheet name="Cash flow" sheetId="9" r:id="rId3"/>
    <sheet name="KPIs" sheetId="1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Print_Area" localSheetId="1">'Balance Sheet'!$A$1:$E$934</definedName>
    <definedName name="_xlnm.Print_Area" localSheetId="0">'SoCIE '!$A$1:$F$528</definedName>
  </definedNames>
  <calcPr calcId="145621"/>
</workbook>
</file>

<file path=xl/calcChain.xml><?xml version="1.0" encoding="utf-8"?>
<calcChain xmlns="http://schemas.openxmlformats.org/spreadsheetml/2006/main">
  <c r="H23" i="9" l="1"/>
  <c r="G23" i="9"/>
  <c r="H22" i="9"/>
  <c r="G22" i="9"/>
  <c r="H21" i="9"/>
  <c r="G21" i="9"/>
  <c r="H20" i="9"/>
  <c r="G20" i="9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N449" i="9" l="1"/>
  <c r="M449" i="9"/>
  <c r="D11" i="16" l="1"/>
  <c r="C11" i="16"/>
  <c r="D949" i="9" l="1"/>
  <c r="D948" i="9"/>
  <c r="D947" i="9"/>
  <c r="D946" i="9"/>
  <c r="D945" i="9"/>
  <c r="D944" i="9"/>
  <c r="D943" i="9"/>
  <c r="D942" i="9"/>
  <c r="D941" i="9"/>
  <c r="D940" i="9"/>
  <c r="D939" i="9"/>
  <c r="D938" i="9"/>
  <c r="D937" i="9"/>
  <c r="D936" i="9"/>
  <c r="D935" i="9"/>
  <c r="D934" i="9"/>
  <c r="D933" i="9"/>
  <c r="D932" i="9"/>
  <c r="D851" i="9"/>
  <c r="D850" i="9"/>
  <c r="D849" i="9"/>
  <c r="D848" i="9"/>
  <c r="D847" i="9"/>
  <c r="D846" i="9"/>
  <c r="D845" i="9"/>
  <c r="D844" i="9"/>
  <c r="D843" i="9"/>
  <c r="D842" i="9"/>
  <c r="D841" i="9"/>
  <c r="D840" i="9"/>
  <c r="D839" i="9"/>
  <c r="D838" i="9"/>
  <c r="D837" i="9"/>
  <c r="D836" i="9"/>
  <c r="D835" i="9"/>
  <c r="D834" i="9"/>
  <c r="D756" i="9"/>
  <c r="D755" i="9"/>
  <c r="D754" i="9"/>
  <c r="D753" i="9"/>
  <c r="D752" i="9"/>
  <c r="D751" i="9"/>
  <c r="D750" i="9"/>
  <c r="D749" i="9"/>
  <c r="D748" i="9"/>
  <c r="D747" i="9"/>
  <c r="D746" i="9"/>
  <c r="D745" i="9"/>
  <c r="D744" i="9"/>
  <c r="D743" i="9"/>
  <c r="D742" i="9"/>
  <c r="D741" i="9"/>
  <c r="D740" i="9"/>
  <c r="D739" i="9"/>
  <c r="D428" i="9"/>
  <c r="D427" i="9"/>
  <c r="D426" i="9"/>
  <c r="D425" i="9"/>
  <c r="D424" i="9"/>
  <c r="D423" i="9"/>
  <c r="D422" i="9"/>
  <c r="D421" i="9"/>
  <c r="D420" i="9"/>
  <c r="D419" i="9"/>
  <c r="D418" i="9"/>
  <c r="D417" i="9"/>
  <c r="D416" i="9"/>
  <c r="D415" i="9"/>
  <c r="D414" i="9"/>
  <c r="D413" i="9"/>
  <c r="D412" i="9"/>
  <c r="D411" i="9"/>
  <c r="D408" i="9"/>
  <c r="D407" i="9"/>
  <c r="D406" i="9"/>
  <c r="D405" i="9"/>
  <c r="D404" i="9"/>
  <c r="D403" i="9"/>
  <c r="D402" i="9"/>
  <c r="D401" i="9"/>
  <c r="D400" i="9"/>
  <c r="D399" i="9"/>
  <c r="D398" i="9"/>
  <c r="D397" i="9"/>
  <c r="D396" i="9"/>
  <c r="D395" i="9"/>
  <c r="D394" i="9"/>
  <c r="D393" i="9"/>
  <c r="D392" i="9"/>
  <c r="D391" i="9"/>
  <c r="H3" i="9"/>
  <c r="G3" i="9"/>
  <c r="E3" i="7"/>
  <c r="D3" i="7"/>
  <c r="J757" i="9" l="1"/>
  <c r="J950" i="9"/>
  <c r="K950" i="9" s="1"/>
  <c r="J852" i="9"/>
  <c r="K852" i="9" s="1"/>
  <c r="J429" i="9"/>
  <c r="K429" i="9" s="1"/>
  <c r="K757" i="9"/>
  <c r="J409" i="9"/>
  <c r="K409" i="9" s="1"/>
  <c r="D659" i="9" l="1"/>
  <c r="D658" i="9"/>
  <c r="D657" i="9"/>
  <c r="D656" i="9"/>
  <c r="D655" i="9"/>
  <c r="D654" i="9"/>
  <c r="D653" i="9"/>
  <c r="D652" i="9"/>
  <c r="D651" i="9"/>
  <c r="D650" i="9"/>
  <c r="D649" i="9"/>
  <c r="D648" i="9"/>
  <c r="D647" i="9"/>
  <c r="D646" i="9"/>
  <c r="D645" i="9"/>
  <c r="D644" i="9"/>
  <c r="D643" i="9"/>
  <c r="D642" i="9"/>
  <c r="J660" i="9" l="1"/>
  <c r="K660" i="9" s="1"/>
  <c r="D13" i="16" l="1"/>
  <c r="D21" i="16" l="1"/>
  <c r="D20" i="16"/>
  <c r="D19" i="16"/>
  <c r="D18" i="16"/>
  <c r="D17" i="16"/>
  <c r="D16" i="16"/>
  <c r="D15" i="16"/>
  <c r="D14" i="16"/>
  <c r="D12" i="16"/>
  <c r="D10" i="16"/>
  <c r="D9" i="16"/>
  <c r="D8" i="16"/>
  <c r="D7" i="16"/>
  <c r="D6" i="16"/>
  <c r="D5" i="16"/>
  <c r="D4" i="16"/>
  <c r="D870" i="9" l="1"/>
  <c r="D869" i="9"/>
  <c r="D868" i="9"/>
  <c r="D867" i="9"/>
  <c r="D866" i="9"/>
  <c r="D865" i="9"/>
  <c r="D864" i="9"/>
  <c r="D863" i="9"/>
  <c r="D862" i="9"/>
  <c r="D861" i="9"/>
  <c r="D860" i="9"/>
  <c r="D859" i="9"/>
  <c r="D858" i="9"/>
  <c r="D857" i="9"/>
  <c r="D856" i="9"/>
  <c r="D855" i="9"/>
  <c r="D854" i="9"/>
  <c r="D853" i="9"/>
  <c r="J871" i="9" l="1"/>
  <c r="K871" i="9" s="1"/>
  <c r="D640" i="9" l="1"/>
  <c r="D639" i="9"/>
  <c r="D638" i="9"/>
  <c r="D637" i="9"/>
  <c r="D636" i="9"/>
  <c r="D635" i="9"/>
  <c r="D634" i="9"/>
  <c r="D633" i="9"/>
  <c r="D632" i="9"/>
  <c r="D631" i="9"/>
  <c r="D630" i="9"/>
  <c r="D629" i="9"/>
  <c r="D628" i="9"/>
  <c r="D627" i="9"/>
  <c r="D626" i="9"/>
  <c r="D625" i="9"/>
  <c r="D624" i="9"/>
  <c r="D623" i="9"/>
  <c r="D969" i="9"/>
  <c r="D968" i="9"/>
  <c r="D967" i="9"/>
  <c r="D966" i="9"/>
  <c r="D965" i="9"/>
  <c r="D964" i="9"/>
  <c r="D963" i="9"/>
  <c r="D962" i="9"/>
  <c r="D961" i="9"/>
  <c r="D960" i="9"/>
  <c r="D959" i="9"/>
  <c r="D958" i="9"/>
  <c r="D957" i="9"/>
  <c r="D956" i="9"/>
  <c r="D955" i="9"/>
  <c r="D954" i="9"/>
  <c r="D953" i="9"/>
  <c r="D952" i="9"/>
  <c r="D929" i="9"/>
  <c r="D928" i="9"/>
  <c r="D927" i="9"/>
  <c r="D926" i="9"/>
  <c r="D925" i="9"/>
  <c r="D924" i="9"/>
  <c r="D923" i="9"/>
  <c r="D922" i="9"/>
  <c r="D921" i="9"/>
  <c r="D920" i="9"/>
  <c r="D919" i="9"/>
  <c r="D918" i="9"/>
  <c r="D917" i="9"/>
  <c r="D916" i="9"/>
  <c r="D915" i="9"/>
  <c r="D914" i="9"/>
  <c r="D913" i="9"/>
  <c r="D912" i="9"/>
  <c r="D909" i="9"/>
  <c r="D908" i="9"/>
  <c r="D907" i="9"/>
  <c r="D906" i="9"/>
  <c r="D905" i="9"/>
  <c r="D904" i="9"/>
  <c r="D903" i="9"/>
  <c r="D902" i="9"/>
  <c r="D901" i="9"/>
  <c r="D900" i="9"/>
  <c r="D899" i="9"/>
  <c r="D898" i="9"/>
  <c r="D897" i="9"/>
  <c r="D896" i="9"/>
  <c r="D895" i="9"/>
  <c r="D894" i="9"/>
  <c r="D893" i="9"/>
  <c r="D892" i="9"/>
  <c r="D889" i="9"/>
  <c r="D888" i="9"/>
  <c r="D887" i="9"/>
  <c r="D886" i="9"/>
  <c r="D885" i="9"/>
  <c r="D884" i="9"/>
  <c r="D883" i="9"/>
  <c r="D882" i="9"/>
  <c r="D881" i="9"/>
  <c r="D880" i="9"/>
  <c r="D879" i="9"/>
  <c r="D878" i="9"/>
  <c r="D877" i="9"/>
  <c r="D876" i="9"/>
  <c r="D875" i="9"/>
  <c r="D874" i="9"/>
  <c r="D873" i="9"/>
  <c r="D872" i="9"/>
  <c r="D832" i="9"/>
  <c r="D831" i="9"/>
  <c r="D830" i="9"/>
  <c r="D829" i="9"/>
  <c r="D828" i="9"/>
  <c r="D827" i="9"/>
  <c r="D826" i="9"/>
  <c r="D825" i="9"/>
  <c r="D824" i="9"/>
  <c r="D823" i="9"/>
  <c r="D822" i="9"/>
  <c r="D821" i="9"/>
  <c r="D820" i="9"/>
  <c r="D819" i="9"/>
  <c r="D818" i="9"/>
  <c r="D817" i="9"/>
  <c r="D816" i="9"/>
  <c r="D815" i="9"/>
  <c r="D813" i="9"/>
  <c r="D812" i="9"/>
  <c r="D811" i="9"/>
  <c r="D810" i="9"/>
  <c r="D809" i="9"/>
  <c r="D808" i="9"/>
  <c r="D807" i="9"/>
  <c r="D806" i="9"/>
  <c r="D805" i="9"/>
  <c r="D804" i="9"/>
  <c r="D803" i="9"/>
  <c r="D802" i="9"/>
  <c r="D801" i="9"/>
  <c r="D800" i="9"/>
  <c r="D799" i="9"/>
  <c r="D798" i="9"/>
  <c r="D797" i="9"/>
  <c r="D796" i="9"/>
  <c r="D794" i="9"/>
  <c r="D793" i="9"/>
  <c r="D792" i="9"/>
  <c r="D791" i="9"/>
  <c r="D790" i="9"/>
  <c r="D789" i="9"/>
  <c r="D788" i="9"/>
  <c r="D787" i="9"/>
  <c r="D786" i="9"/>
  <c r="D785" i="9"/>
  <c r="D784" i="9"/>
  <c r="D783" i="9"/>
  <c r="D782" i="9"/>
  <c r="D781" i="9"/>
  <c r="D780" i="9"/>
  <c r="D779" i="9"/>
  <c r="D778" i="9"/>
  <c r="D777" i="9"/>
  <c r="D775" i="9"/>
  <c r="D774" i="9"/>
  <c r="D773" i="9"/>
  <c r="D772" i="9"/>
  <c r="D771" i="9"/>
  <c r="D770" i="9"/>
  <c r="D769" i="9"/>
  <c r="D768" i="9"/>
  <c r="D767" i="9"/>
  <c r="D766" i="9"/>
  <c r="D765" i="9"/>
  <c r="D764" i="9"/>
  <c r="D763" i="9"/>
  <c r="D762" i="9"/>
  <c r="D761" i="9"/>
  <c r="D760" i="9"/>
  <c r="D759" i="9"/>
  <c r="D758" i="9"/>
  <c r="D737" i="9"/>
  <c r="D736" i="9"/>
  <c r="D735" i="9"/>
  <c r="D734" i="9"/>
  <c r="D733" i="9"/>
  <c r="D732" i="9"/>
  <c r="D731" i="9"/>
  <c r="D730" i="9"/>
  <c r="D729" i="9"/>
  <c r="D728" i="9"/>
  <c r="D727" i="9"/>
  <c r="D726" i="9"/>
  <c r="D725" i="9"/>
  <c r="D724" i="9"/>
  <c r="D723" i="9"/>
  <c r="D722" i="9"/>
  <c r="D721" i="9"/>
  <c r="D720" i="9"/>
  <c r="D718" i="9"/>
  <c r="D717" i="9"/>
  <c r="D716" i="9"/>
  <c r="D715" i="9"/>
  <c r="D714" i="9"/>
  <c r="D713" i="9"/>
  <c r="D712" i="9"/>
  <c r="D711" i="9"/>
  <c r="D710" i="9"/>
  <c r="D709" i="9"/>
  <c r="D708" i="9"/>
  <c r="D707" i="9"/>
  <c r="D706" i="9"/>
  <c r="D705" i="9"/>
  <c r="D704" i="9"/>
  <c r="D703" i="9"/>
  <c r="D702" i="9"/>
  <c r="D701" i="9"/>
  <c r="D699" i="9"/>
  <c r="D698" i="9"/>
  <c r="D697" i="9"/>
  <c r="D696" i="9"/>
  <c r="D695" i="9"/>
  <c r="D694" i="9"/>
  <c r="D693" i="9"/>
  <c r="D692" i="9"/>
  <c r="D691" i="9"/>
  <c r="D690" i="9"/>
  <c r="D689" i="9"/>
  <c r="D688" i="9"/>
  <c r="D687" i="9"/>
  <c r="D686" i="9"/>
  <c r="D685" i="9"/>
  <c r="D684" i="9"/>
  <c r="D683" i="9"/>
  <c r="D682" i="9"/>
  <c r="D678" i="9"/>
  <c r="D677" i="9"/>
  <c r="D676" i="9"/>
  <c r="D675" i="9"/>
  <c r="D674" i="9"/>
  <c r="D673" i="9"/>
  <c r="D672" i="9"/>
  <c r="D671" i="9"/>
  <c r="D670" i="9"/>
  <c r="D669" i="9"/>
  <c r="D668" i="9"/>
  <c r="D667" i="9"/>
  <c r="D666" i="9"/>
  <c r="D665" i="9"/>
  <c r="D664" i="9"/>
  <c r="D663" i="9"/>
  <c r="D662" i="9"/>
  <c r="D661" i="9"/>
  <c r="D621" i="9"/>
  <c r="D620" i="9"/>
  <c r="D619" i="9"/>
  <c r="D618" i="9"/>
  <c r="D617" i="9"/>
  <c r="D616" i="9"/>
  <c r="D615" i="9"/>
  <c r="D614" i="9"/>
  <c r="D613" i="9"/>
  <c r="D612" i="9"/>
  <c r="D611" i="9"/>
  <c r="D610" i="9"/>
  <c r="D609" i="9"/>
  <c r="D608" i="9"/>
  <c r="D607" i="9"/>
  <c r="D606" i="9"/>
  <c r="D605" i="9"/>
  <c r="D604" i="9"/>
  <c r="D602" i="9"/>
  <c r="D601" i="9"/>
  <c r="D600" i="9"/>
  <c r="D599" i="9"/>
  <c r="D598" i="9"/>
  <c r="D597" i="9"/>
  <c r="D596" i="9"/>
  <c r="D595" i="9"/>
  <c r="D594" i="9"/>
  <c r="D593" i="9"/>
  <c r="D592" i="9"/>
  <c r="D591" i="9"/>
  <c r="D590" i="9"/>
  <c r="D589" i="9"/>
  <c r="D588" i="9"/>
  <c r="D587" i="9"/>
  <c r="D586" i="9"/>
  <c r="D585" i="9"/>
  <c r="D583" i="9"/>
  <c r="D582" i="9"/>
  <c r="D581" i="9"/>
  <c r="D580" i="9"/>
  <c r="D579" i="9"/>
  <c r="D578" i="9"/>
  <c r="D577" i="9"/>
  <c r="D576" i="9"/>
  <c r="D575" i="9"/>
  <c r="D574" i="9"/>
  <c r="D573" i="9"/>
  <c r="D572" i="9"/>
  <c r="D571" i="9"/>
  <c r="D570" i="9"/>
  <c r="D569" i="9"/>
  <c r="D568" i="9"/>
  <c r="D567" i="9"/>
  <c r="D566" i="9"/>
  <c r="D564" i="9"/>
  <c r="D563" i="9"/>
  <c r="D562" i="9"/>
  <c r="D561" i="9"/>
  <c r="D560" i="9"/>
  <c r="D559" i="9"/>
  <c r="D558" i="9"/>
  <c r="D557" i="9"/>
  <c r="D556" i="9"/>
  <c r="D555" i="9"/>
  <c r="D554" i="9"/>
  <c r="D553" i="9"/>
  <c r="D552" i="9"/>
  <c r="D551" i="9"/>
  <c r="D550" i="9"/>
  <c r="D549" i="9"/>
  <c r="D548" i="9"/>
  <c r="D547" i="9"/>
  <c r="D545" i="9"/>
  <c r="D544" i="9"/>
  <c r="D543" i="9"/>
  <c r="D542" i="9"/>
  <c r="D541" i="9"/>
  <c r="D540" i="9"/>
  <c r="D539" i="9"/>
  <c r="D538" i="9"/>
  <c r="D537" i="9"/>
  <c r="D536" i="9"/>
  <c r="D535" i="9"/>
  <c r="D534" i="9"/>
  <c r="D533" i="9"/>
  <c r="D532" i="9"/>
  <c r="D531" i="9"/>
  <c r="D530" i="9"/>
  <c r="D529" i="9"/>
  <c r="D528" i="9"/>
  <c r="D526" i="9"/>
  <c r="D525" i="9"/>
  <c r="D524" i="9"/>
  <c r="D523" i="9"/>
  <c r="D522" i="9"/>
  <c r="D521" i="9"/>
  <c r="D520" i="9"/>
  <c r="D519" i="9"/>
  <c r="D518" i="9"/>
  <c r="D517" i="9"/>
  <c r="D516" i="9"/>
  <c r="D515" i="9"/>
  <c r="D514" i="9"/>
  <c r="D513" i="9"/>
  <c r="D512" i="9"/>
  <c r="D511" i="9"/>
  <c r="D510" i="9"/>
  <c r="D509" i="9"/>
  <c r="D507" i="9"/>
  <c r="D506" i="9"/>
  <c r="D505" i="9"/>
  <c r="D504" i="9"/>
  <c r="D503" i="9"/>
  <c r="D502" i="9"/>
  <c r="D501" i="9"/>
  <c r="D500" i="9"/>
  <c r="D499" i="9"/>
  <c r="D498" i="9"/>
  <c r="D497" i="9"/>
  <c r="D496" i="9"/>
  <c r="D495" i="9"/>
  <c r="D494" i="9"/>
  <c r="D493" i="9"/>
  <c r="D492" i="9"/>
  <c r="D491" i="9"/>
  <c r="D490" i="9"/>
  <c r="D488" i="9"/>
  <c r="D487" i="9"/>
  <c r="D486" i="9"/>
  <c r="D485" i="9"/>
  <c r="D484" i="9"/>
  <c r="D483" i="9"/>
  <c r="D482" i="9"/>
  <c r="D481" i="9"/>
  <c r="D480" i="9"/>
  <c r="D479" i="9"/>
  <c r="D478" i="9"/>
  <c r="D477" i="9"/>
  <c r="D476" i="9"/>
  <c r="D475" i="9"/>
  <c r="D474" i="9"/>
  <c r="D473" i="9"/>
  <c r="D472" i="9"/>
  <c r="D471" i="9"/>
  <c r="D469" i="9"/>
  <c r="D468" i="9"/>
  <c r="D467" i="9"/>
  <c r="D466" i="9"/>
  <c r="D465" i="9"/>
  <c r="D464" i="9"/>
  <c r="D463" i="9"/>
  <c r="D462" i="9"/>
  <c r="D461" i="9"/>
  <c r="D460" i="9"/>
  <c r="D459" i="9"/>
  <c r="D458" i="9"/>
  <c r="D457" i="9"/>
  <c r="D456" i="9"/>
  <c r="D455" i="9"/>
  <c r="D454" i="9"/>
  <c r="D453" i="9"/>
  <c r="D452" i="9"/>
  <c r="D448" i="9"/>
  <c r="D447" i="9"/>
  <c r="D446" i="9"/>
  <c r="D445" i="9"/>
  <c r="D444" i="9"/>
  <c r="D443" i="9"/>
  <c r="D442" i="9"/>
  <c r="D441" i="9"/>
  <c r="D440" i="9"/>
  <c r="D439" i="9"/>
  <c r="D438" i="9"/>
  <c r="D437" i="9"/>
  <c r="D436" i="9"/>
  <c r="D435" i="9"/>
  <c r="D434" i="9"/>
  <c r="D433" i="9"/>
  <c r="D432" i="9"/>
  <c r="D431" i="9"/>
  <c r="D388" i="9"/>
  <c r="D387" i="9"/>
  <c r="D386" i="9"/>
  <c r="D385" i="9"/>
  <c r="D384" i="9"/>
  <c r="D383" i="9"/>
  <c r="D382" i="9"/>
  <c r="D381" i="9"/>
  <c r="D380" i="9"/>
  <c r="D379" i="9"/>
  <c r="D378" i="9"/>
  <c r="D377" i="9"/>
  <c r="D376" i="9"/>
  <c r="D375" i="9"/>
  <c r="D374" i="9"/>
  <c r="D373" i="9"/>
  <c r="D372" i="9"/>
  <c r="D371" i="9"/>
  <c r="D369" i="9"/>
  <c r="D368" i="9"/>
  <c r="D367" i="9"/>
  <c r="D366" i="9"/>
  <c r="D365" i="9"/>
  <c r="D364" i="9"/>
  <c r="D363" i="9"/>
  <c r="D362" i="9"/>
  <c r="D361" i="9"/>
  <c r="D360" i="9"/>
  <c r="D359" i="9"/>
  <c r="D358" i="9"/>
  <c r="D357" i="9"/>
  <c r="D356" i="9"/>
  <c r="D355" i="9"/>
  <c r="D354" i="9"/>
  <c r="D353" i="9"/>
  <c r="D352" i="9"/>
  <c r="D350" i="9"/>
  <c r="D349" i="9"/>
  <c r="D348" i="9"/>
  <c r="D347" i="9"/>
  <c r="D346" i="9"/>
  <c r="D345" i="9"/>
  <c r="D344" i="9"/>
  <c r="D343" i="9"/>
  <c r="D342" i="9"/>
  <c r="D341" i="9"/>
  <c r="D340" i="9"/>
  <c r="D339" i="9"/>
  <c r="D338" i="9"/>
  <c r="D337" i="9"/>
  <c r="D336" i="9"/>
  <c r="D335" i="9"/>
  <c r="D334" i="9"/>
  <c r="D333" i="9"/>
  <c r="D331" i="9"/>
  <c r="D330" i="9"/>
  <c r="D329" i="9"/>
  <c r="D328" i="9"/>
  <c r="D327" i="9"/>
  <c r="D326" i="9"/>
  <c r="D325" i="9"/>
  <c r="D324" i="9"/>
  <c r="D323" i="9"/>
  <c r="D322" i="9"/>
  <c r="D321" i="9"/>
  <c r="D320" i="9"/>
  <c r="D319" i="9"/>
  <c r="D318" i="9"/>
  <c r="D317" i="9"/>
  <c r="D316" i="9"/>
  <c r="D315" i="9"/>
  <c r="D314" i="9"/>
  <c r="D312" i="9"/>
  <c r="D311" i="9"/>
  <c r="D310" i="9"/>
  <c r="D309" i="9"/>
  <c r="D308" i="9"/>
  <c r="D307" i="9"/>
  <c r="D306" i="9"/>
  <c r="D305" i="9"/>
  <c r="D304" i="9"/>
  <c r="D303" i="9"/>
  <c r="D302" i="9"/>
  <c r="D301" i="9"/>
  <c r="D300" i="9"/>
  <c r="D299" i="9"/>
  <c r="D298" i="9"/>
  <c r="D297" i="9"/>
  <c r="D296" i="9"/>
  <c r="D295" i="9"/>
  <c r="D291" i="9"/>
  <c r="D290" i="9"/>
  <c r="D289" i="9"/>
  <c r="D288" i="9"/>
  <c r="D287" i="9"/>
  <c r="D286" i="9"/>
  <c r="D285" i="9"/>
  <c r="D284" i="9"/>
  <c r="D283" i="9"/>
  <c r="D282" i="9"/>
  <c r="D281" i="9"/>
  <c r="D280" i="9"/>
  <c r="D279" i="9"/>
  <c r="D278" i="9"/>
  <c r="D277" i="9"/>
  <c r="D276" i="9"/>
  <c r="D275" i="9"/>
  <c r="D274" i="9"/>
  <c r="D272" i="9"/>
  <c r="D271" i="9"/>
  <c r="D270" i="9"/>
  <c r="D269" i="9"/>
  <c r="D268" i="9"/>
  <c r="D267" i="9"/>
  <c r="D266" i="9"/>
  <c r="D265" i="9"/>
  <c r="D264" i="9"/>
  <c r="D263" i="9"/>
  <c r="D262" i="9"/>
  <c r="D261" i="9"/>
  <c r="D260" i="9"/>
  <c r="D259" i="9"/>
  <c r="D258" i="9"/>
  <c r="D257" i="9"/>
  <c r="D256" i="9"/>
  <c r="D255" i="9"/>
  <c r="D253" i="9"/>
  <c r="D252" i="9"/>
  <c r="D251" i="9"/>
  <c r="D250" i="9"/>
  <c r="D249" i="9"/>
  <c r="D248" i="9"/>
  <c r="D247" i="9"/>
  <c r="D246" i="9"/>
  <c r="D245" i="9"/>
  <c r="D244" i="9"/>
  <c r="D243" i="9"/>
  <c r="D242" i="9"/>
  <c r="D241" i="9"/>
  <c r="D240" i="9"/>
  <c r="D239" i="9"/>
  <c r="D238" i="9"/>
  <c r="D237" i="9"/>
  <c r="D236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J527" i="9" l="1"/>
  <c r="K527" i="9" s="1"/>
  <c r="J546" i="9"/>
  <c r="K546" i="9" s="1"/>
  <c r="J584" i="9"/>
  <c r="K584" i="9" s="1"/>
  <c r="J814" i="9"/>
  <c r="K814" i="9" s="1"/>
  <c r="J833" i="9"/>
  <c r="K833" i="9" s="1"/>
  <c r="J603" i="9"/>
  <c r="K603" i="9" s="1"/>
  <c r="J738" i="9"/>
  <c r="K738" i="9" s="1"/>
  <c r="J508" i="9"/>
  <c r="K508" i="9" s="1"/>
  <c r="J719" i="9"/>
  <c r="K719" i="9" s="1"/>
  <c r="J776" i="9"/>
  <c r="K776" i="9" s="1"/>
  <c r="J641" i="9"/>
  <c r="K641" i="9" s="1"/>
  <c r="J565" i="9"/>
  <c r="K565" i="9" s="1"/>
  <c r="J700" i="9"/>
  <c r="K700" i="9" s="1"/>
  <c r="J795" i="9"/>
  <c r="K795" i="9" s="1"/>
  <c r="J930" i="9"/>
  <c r="K930" i="9" s="1"/>
  <c r="J622" i="9"/>
  <c r="K622" i="9" s="1"/>
  <c r="J216" i="9"/>
  <c r="K216" i="9" s="1"/>
  <c r="J470" i="9"/>
  <c r="K470" i="9" s="1"/>
  <c r="J489" i="9"/>
  <c r="K489" i="9" s="1"/>
  <c r="J332" i="9"/>
  <c r="K332" i="9" s="1"/>
  <c r="J313" i="9"/>
  <c r="K313" i="9" s="1"/>
  <c r="J351" i="9"/>
  <c r="K351" i="9" s="1"/>
  <c r="J389" i="9"/>
  <c r="K389" i="9" s="1"/>
  <c r="J292" i="9"/>
  <c r="K292" i="9" s="1"/>
  <c r="J370" i="9"/>
  <c r="K370" i="9" s="1"/>
  <c r="J235" i="9"/>
  <c r="K235" i="9" s="1"/>
  <c r="J178" i="9"/>
  <c r="K178" i="9" s="1"/>
  <c r="J140" i="9"/>
  <c r="K140" i="9" s="1"/>
  <c r="J197" i="9"/>
  <c r="K197" i="9" s="1"/>
  <c r="J159" i="9"/>
  <c r="K159" i="9" s="1"/>
  <c r="J64" i="9"/>
  <c r="K64" i="9" s="1"/>
  <c r="J102" i="9"/>
  <c r="K102" i="9" s="1"/>
  <c r="J83" i="9"/>
  <c r="K83" i="9" s="1"/>
  <c r="J45" i="9"/>
  <c r="K45" i="9" s="1"/>
  <c r="J254" i="9"/>
  <c r="K254" i="9" s="1"/>
  <c r="J121" i="9"/>
  <c r="K121" i="9" s="1"/>
  <c r="J273" i="9"/>
  <c r="K273" i="9" s="1"/>
  <c r="J24" i="9"/>
  <c r="K24" i="9" s="1"/>
  <c r="J890" i="9" l="1"/>
  <c r="K890" i="9" s="1"/>
  <c r="J679" i="9"/>
  <c r="K679" i="9" s="1"/>
  <c r="J449" i="9"/>
  <c r="K449" i="9" s="1"/>
  <c r="J970" i="9"/>
  <c r="K970" i="9" s="1"/>
  <c r="J910" i="9" l="1"/>
  <c r="K910" i="9" s="1"/>
  <c r="C18" i="16" l="1"/>
  <c r="C21" i="16"/>
  <c r="C4" i="16"/>
  <c r="C8" i="16" l="1"/>
  <c r="C12" i="16"/>
  <c r="C16" i="16"/>
  <c r="C5" i="16"/>
  <c r="C9" i="16"/>
  <c r="C13" i="16"/>
  <c r="C17" i="16"/>
  <c r="C6" i="16"/>
  <c r="C10" i="16"/>
  <c r="C14" i="16"/>
  <c r="C19" i="16"/>
  <c r="C7" i="16"/>
  <c r="C15" i="16"/>
  <c r="C20" i="16"/>
</calcChain>
</file>

<file path=xl/comments1.xml><?xml version="1.0" encoding="utf-8"?>
<comments xmlns="http://schemas.openxmlformats.org/spreadsheetml/2006/main">
  <authors>
    <author>Claire Taylor</author>
  </authors>
  <commentList>
    <comment ref="E166" authorId="0">
      <text>
        <r>
          <rPr>
            <b/>
            <sz val="9"/>
            <color indexed="81"/>
            <rFont val="Tahoma"/>
            <family val="2"/>
          </rPr>
          <t>Claire Taylor:</t>
        </r>
        <r>
          <rPr>
            <sz val="9"/>
            <color indexed="81"/>
            <rFont val="Tahoma"/>
            <family val="2"/>
          </rPr>
          <t xml:space="preserve">
Not staff restructuring costs - costs associated with the fire
</t>
        </r>
      </text>
    </comment>
  </commentList>
</comments>
</file>

<file path=xl/comments2.xml><?xml version="1.0" encoding="utf-8"?>
<comments xmlns="http://schemas.openxmlformats.org/spreadsheetml/2006/main">
  <authors>
    <author>Claire Taylor</author>
  </authors>
  <commentList>
    <comment ref="C11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
</t>
        </r>
      </text>
    </comment>
    <comment ref="D11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
</t>
        </r>
      </text>
    </comment>
    <comment ref="C30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
</t>
        </r>
      </text>
    </comment>
    <comment ref="D30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
</t>
        </r>
      </text>
    </comment>
    <comment ref="C49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
</t>
        </r>
      </text>
    </comment>
    <comment ref="D49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C68" authorId="0">
      <text>
        <r>
          <rPr>
            <b/>
            <sz val="9"/>
            <color indexed="81"/>
            <rFont val="Tahoma"/>
            <charset val="1"/>
          </rPr>
          <t>Claire Taylor:
reflects</t>
        </r>
        <r>
          <rPr>
            <sz val="9"/>
            <color indexed="81"/>
            <rFont val="Tahoma"/>
            <charset val="1"/>
          </rPr>
          <t xml:space="preserve"> published final accounts
</t>
        </r>
      </text>
    </comment>
    <comment ref="D68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C106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D106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C125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D125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C144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D144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C163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D163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  <comment ref="C182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
</t>
        </r>
      </text>
    </comment>
    <comment ref="D182" authorId="0">
      <text>
        <r>
          <rPr>
            <b/>
            <sz val="9"/>
            <color indexed="81"/>
            <rFont val="Tahoma"/>
            <charset val="1"/>
          </rPr>
          <t>Claire Taylor:</t>
        </r>
        <r>
          <rPr>
            <sz val="9"/>
            <color indexed="81"/>
            <rFont val="Tahoma"/>
            <charset val="1"/>
          </rPr>
          <t xml:space="preserve">
reflects published final accounts</t>
        </r>
      </text>
    </comment>
  </commentList>
</comments>
</file>

<file path=xl/sharedStrings.xml><?xml version="1.0" encoding="utf-8"?>
<sst xmlns="http://schemas.openxmlformats.org/spreadsheetml/2006/main" count="2643" uniqueCount="176">
  <si>
    <t>SRUC</t>
  </si>
  <si>
    <t>Table 1:</t>
  </si>
  <si>
    <t>£000s</t>
  </si>
  <si>
    <t>Ratio</t>
  </si>
  <si>
    <t>Income</t>
  </si>
  <si>
    <t>hide this column</t>
  </si>
  <si>
    <t>Tuition fees and education contracts</t>
  </si>
  <si>
    <t>Funding body grants</t>
  </si>
  <si>
    <t>Research grants and contracts</t>
  </si>
  <si>
    <t>Other income</t>
  </si>
  <si>
    <t>Investment income</t>
  </si>
  <si>
    <t>Donations and endowments</t>
  </si>
  <si>
    <t>Total income</t>
  </si>
  <si>
    <t>Expenditure</t>
  </si>
  <si>
    <t>Staff costs</t>
  </si>
  <si>
    <t>Other operating expenses</t>
  </si>
  <si>
    <t>Depreciation</t>
  </si>
  <si>
    <t>Interest and other finance costs</t>
  </si>
  <si>
    <t>Total expenditure</t>
  </si>
  <si>
    <t>Surplus/(deficit) before other gains/losses and share of surplus/(deficit) in joint ventures and associates</t>
  </si>
  <si>
    <t>Gain/(loss) on disposal of fixed assets</t>
  </si>
  <si>
    <t>Gain/(loss) on investments</t>
  </si>
  <si>
    <t>Share of operating surplus/(deficit) in joint venture(s)</t>
  </si>
  <si>
    <t>Share of operating surplus/(deficit) in associate(s)</t>
  </si>
  <si>
    <t>Surplus/(deficit) before tax</t>
  </si>
  <si>
    <t>Taxation</t>
  </si>
  <si>
    <t>Surplus/(deficit) for the year</t>
  </si>
  <si>
    <t xml:space="preserve">Unrealised surplus on revaluation of land and buildings </t>
  </si>
  <si>
    <t>Actuarial gain/(loss) in respect of pension schemes</t>
  </si>
  <si>
    <t xml:space="preserve">Total comprehensive income for the year </t>
  </si>
  <si>
    <t>Non-controlling interest</t>
  </si>
  <si>
    <t>Aberdeen</t>
  </si>
  <si>
    <t>Abertay</t>
  </si>
  <si>
    <t>Dundee</t>
  </si>
  <si>
    <t xml:space="preserve">Edinburgh  </t>
  </si>
  <si>
    <t>GCU</t>
  </si>
  <si>
    <t>Glasgow</t>
  </si>
  <si>
    <t>GSA</t>
  </si>
  <si>
    <t>Heriot-Watt</t>
  </si>
  <si>
    <t>Napier</t>
  </si>
  <si>
    <t>QMUE</t>
  </si>
  <si>
    <t>RGU</t>
  </si>
  <si>
    <t>RCS</t>
  </si>
  <si>
    <t>St Andrews</t>
  </si>
  <si>
    <t>Stirling</t>
  </si>
  <si>
    <t>Strathclyde</t>
  </si>
  <si>
    <t>UHI</t>
  </si>
  <si>
    <t>UWS</t>
  </si>
  <si>
    <t>Revaluation reserve</t>
  </si>
  <si>
    <t>Non-current assets</t>
  </si>
  <si>
    <t>Intangible assets</t>
  </si>
  <si>
    <t>Goodwill</t>
  </si>
  <si>
    <t>Negative goodwill</t>
  </si>
  <si>
    <t>Net amount of goodwill and negative goodwill</t>
  </si>
  <si>
    <t>Heritage assets</t>
  </si>
  <si>
    <t>Investments</t>
  </si>
  <si>
    <t>Investment in joint venture(s)</t>
  </si>
  <si>
    <t>Investments in associate(s)</t>
  </si>
  <si>
    <t>Total non-current assets</t>
  </si>
  <si>
    <t>Current assets</t>
  </si>
  <si>
    <t>Stock</t>
  </si>
  <si>
    <t xml:space="preserve">Trade and other receivables </t>
  </si>
  <si>
    <t xml:space="preserve">Cash and cash equivalents </t>
  </si>
  <si>
    <t>Other (e.g. assets for resale)</t>
  </si>
  <si>
    <t>Total current assets</t>
  </si>
  <si>
    <t>Creditors - amounts falling due within one year</t>
  </si>
  <si>
    <t xml:space="preserve">Bank overdrafts </t>
  </si>
  <si>
    <t>Bank loans and external borrowing</t>
  </si>
  <si>
    <t>Obligations under finance leases and service concessions</t>
  </si>
  <si>
    <t>Loans repayable to funding council</t>
  </si>
  <si>
    <t>Other (including grant claw back)</t>
  </si>
  <si>
    <t>Total creditors (amounts falling due within one year)</t>
  </si>
  <si>
    <t>Share of net current assets/(liabilities) in associate</t>
  </si>
  <si>
    <t>Net current assets/(liabilities)</t>
  </si>
  <si>
    <t>Total assets less current liabilities</t>
  </si>
  <si>
    <t>Creditors: amounts falling due after more than one year</t>
  </si>
  <si>
    <t>Total creditors (amounts falling due after more than one year)</t>
  </si>
  <si>
    <t>Provisions</t>
  </si>
  <si>
    <t>Pension provisions</t>
  </si>
  <si>
    <t>Other provisions</t>
  </si>
  <si>
    <t>Total provisions</t>
  </si>
  <si>
    <t>Total net assets</t>
  </si>
  <si>
    <t>Restricted reserves</t>
  </si>
  <si>
    <t>Income and expenditure reserve - endowment reserve</t>
  </si>
  <si>
    <t>Income and expenditure reserve - restricted reserve</t>
  </si>
  <si>
    <t>Unrestricted reserves</t>
  </si>
  <si>
    <t xml:space="preserve">Income and expenditure reserve - unrestricted </t>
  </si>
  <si>
    <t>Total restricted and unrestricted reserves</t>
  </si>
  <si>
    <t>Total reserves</t>
  </si>
  <si>
    <t>Cash flow from operating activities</t>
  </si>
  <si>
    <t>Surplus for the year</t>
  </si>
  <si>
    <t>Adjustment for non-cash items</t>
  </si>
  <si>
    <t>Amortisation of intangibles</t>
  </si>
  <si>
    <t>Benefit on acquisition</t>
  </si>
  <si>
    <t>Amortisation of goodwill</t>
  </si>
  <si>
    <t>Loss/(gain) on investments</t>
  </si>
  <si>
    <t>Decrease/(increase) in stock</t>
  </si>
  <si>
    <t>Decrease/(increase) in debtors</t>
  </si>
  <si>
    <t>Increase/(decrease) in creditors</t>
  </si>
  <si>
    <t>Increase/(decrease) in pension provisions</t>
  </si>
  <si>
    <t>Increase/(decrease) in other provisions</t>
  </si>
  <si>
    <t>Receipt of donated equipment</t>
  </si>
  <si>
    <t>Share of operating surplus/(deficit) in joint venture</t>
  </si>
  <si>
    <t>Share of operating surplus/(deficit) in associate</t>
  </si>
  <si>
    <t>Other</t>
  </si>
  <si>
    <t>Adjustment for investing or financing activities</t>
  </si>
  <si>
    <t>Interest payable</t>
  </si>
  <si>
    <t>Endowment income</t>
  </si>
  <si>
    <t>Loss/(gain) on the sale of fixed assets</t>
  </si>
  <si>
    <t>Capital grant income</t>
  </si>
  <si>
    <t>Net cash inflow from operating activities</t>
  </si>
  <si>
    <t>Cash flows from investing activities</t>
  </si>
  <si>
    <t>Proceeds from sales of fixed assets</t>
  </si>
  <si>
    <t>Proceeds from sales of intangible assets</t>
  </si>
  <si>
    <t>Capital grants receipts</t>
  </si>
  <si>
    <t>Disposal of non-current asset investments</t>
  </si>
  <si>
    <t>Withdrawal of deposits</t>
  </si>
  <si>
    <t>Payments made to acquire fixed assets</t>
  </si>
  <si>
    <t>Payments made to acquire intangible assets</t>
  </si>
  <si>
    <t>New non-current asset investments</t>
  </si>
  <si>
    <t>New deposits</t>
  </si>
  <si>
    <t>Total cash flows from investing activities</t>
  </si>
  <si>
    <t>Cash flows from financing activities</t>
  </si>
  <si>
    <t>Interest paid</t>
  </si>
  <si>
    <t>Interest element of finance lease and service concession payments</t>
  </si>
  <si>
    <t>New secured loans</t>
  </si>
  <si>
    <t>New unsecured loans</t>
  </si>
  <si>
    <t>Repayments of amounts borrowed</t>
  </si>
  <si>
    <t>Capital element of finance lease and service concession payments</t>
  </si>
  <si>
    <t>Total cash flows from financing activities</t>
  </si>
  <si>
    <t>(Decrease)/Increase in cash and cash equivalents in the year</t>
  </si>
  <si>
    <t>Cash and cash equivalents at beginning of the year</t>
  </si>
  <si>
    <t>Cash and cash equivalents at the end of the year</t>
  </si>
  <si>
    <t>New endowments</t>
  </si>
  <si>
    <t xml:space="preserve">Surplus/(deficit) as a % of total income </t>
  </si>
  <si>
    <t>Premises costs as a % of total costs</t>
  </si>
  <si>
    <t>Ratio of current assets to current liabilities</t>
  </si>
  <si>
    <t xml:space="preserve">Net cash inflow from operating activities as a % of total income </t>
  </si>
  <si>
    <t>Net liquidity days</t>
  </si>
  <si>
    <t>SFC grants as % of total income</t>
  </si>
  <si>
    <t>Staff costs as a % of total costs</t>
  </si>
  <si>
    <t>Tuition fees and education contracts as % of total income</t>
  </si>
  <si>
    <t xml:space="preserve">Unrestricted income and expenditure reserve as a % of total income </t>
  </si>
  <si>
    <t>Summary financial indicators</t>
  </si>
  <si>
    <t>Change in fair value of hedging financial instrument(s) plus foreign currency translation</t>
  </si>
  <si>
    <t>Miscellaneous types of other comprehensive income</t>
  </si>
  <si>
    <t>n/a</t>
  </si>
  <si>
    <t>Year ended 31 July 2019</t>
  </si>
  <si>
    <t>2018-19</t>
  </si>
  <si>
    <t>Accrued course fees</t>
  </si>
  <si>
    <t>Deferred course fees</t>
  </si>
  <si>
    <t>Tangible assets</t>
  </si>
  <si>
    <t>Year ended 31 July 2020</t>
  </si>
  <si>
    <t>2019-20</t>
  </si>
  <si>
    <t>Restructuring costs</t>
  </si>
  <si>
    <t>Gain/(loss) on investment property</t>
  </si>
  <si>
    <t>Table 2:</t>
  </si>
  <si>
    <t>#</t>
  </si>
  <si>
    <t xml:space="preserve">Consolidated balance sheet 
as at 31 July 2020
</t>
  </si>
  <si>
    <t>Investment in subsidiaries</t>
  </si>
  <si>
    <t>Loans to Directors</t>
  </si>
  <si>
    <t>Taxation and social security</t>
  </si>
  <si>
    <t>Loans from Directors</t>
  </si>
  <si>
    <t>Share capital (including share premium)</t>
  </si>
  <si>
    <t xml:space="preserve">Cash flows from operating activities before tax </t>
  </si>
  <si>
    <t>Taxation paid</t>
  </si>
  <si>
    <t>Endowment payments</t>
  </si>
  <si>
    <t>Dividends paid</t>
  </si>
  <si>
    <t xml:space="preserve">Exchange losses on cash and cash equivalents </t>
  </si>
  <si>
    <t>External borrowing (excludes loans repayable to SFC) as a % of total income</t>
  </si>
  <si>
    <t>Note:</t>
  </si>
  <si>
    <t xml:space="preserve">The figures reported are based on institutions' 2019-20 HESA returns which included draft figures for Heriot-Watt University.  The </t>
  </si>
  <si>
    <t>http://www.sfc.ac.uk/web/FILES/Review/coherence-and-sustainability-financial-sustainability-of-colleges-and-universities.pdf</t>
  </si>
  <si>
    <t xml:space="preserve">final figures for Heriot-Watt University are reflected in SFC's June 2021 Financial  Sustainability Report: </t>
  </si>
  <si>
    <t>Consolidated statement of comprehensive income and expenditure year ended 
31 July 2020</t>
  </si>
  <si>
    <t xml:space="preserve">Consolidated statement of cash flows
year ended 31 July 2020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</si>
</sst>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;\(#,##0\)"/>
    <numFmt numFmtId="165" formatCode="0%;\(0%\)"/>
    <numFmt numFmtId="166" formatCode="0.0%"/>
    <numFmt numFmtId="167" formatCode="0.0"/>
  </numFmts>
  <fonts count="42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sz val="12"/>
      <color rgb="FF0070C0"/>
      <name val="Calibri"/>
      <family val="2"/>
      <scheme val="minor"/>
    </font>
    <font>
      <sz val="10"/>
      <color theme="1"/>
      <name val="Corbel"/>
      <family val="2"/>
    </font>
    <font>
      <b/>
      <sz val="13"/>
      <color indexed="9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Calibri"/>
      <family val="2"/>
    </font>
    <font>
      <sz val="10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647B96"/>
        <bgColor indexed="64"/>
      </patternFill>
    </fill>
    <fill>
      <patternFill patternType="solid">
        <fgColor rgb="FFAFC0EF"/>
        <bgColor indexed="64"/>
      </patternFill>
    </fill>
    <fill>
      <patternFill patternType="solid">
        <fgColor rgb="FFDDE1E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47B9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 applyBorder="0"/>
    <xf numFmtId="0" fontId="6" fillId="0" borderId="1" applyNumberFormat="0" applyFill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9" fillId="0" borderId="0"/>
    <xf numFmtId="43" fontId="7" fillId="0" borderId="0" applyFont="0" applyFill="0" applyBorder="0" applyAlignment="0" applyProtection="0"/>
    <xf numFmtId="0" fontId="8" fillId="0" borderId="0" applyBorder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22" applyProtection="0"/>
    <xf numFmtId="0" fontId="37" fillId="0" borderId="22"/>
    <xf numFmtId="0" fontId="37" fillId="0" borderId="21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264">
    <xf numFmtId="0" fontId="0" fillId="0" borderId="0" xfId="0" applyNumberFormat="1" applyFill="1" applyAlignment="1" applyProtection="1"/>
    <xf numFmtId="0" fontId="9" fillId="0" borderId="0" xfId="0" applyFont="1" applyProtection="1"/>
    <xf numFmtId="0" fontId="10" fillId="2" borderId="2" xfId="1" applyFont="1" applyFill="1" applyBorder="1" applyAlignment="1" applyProtection="1">
      <alignment vertical="top"/>
    </xf>
    <xf numFmtId="0" fontId="11" fillId="2" borderId="11" xfId="1" applyFont="1" applyFill="1" applyBorder="1" applyAlignment="1" applyProtection="1">
      <alignment vertical="top" wrapText="1"/>
    </xf>
    <xf numFmtId="0" fontId="10" fillId="2" borderId="10" xfId="1" applyFont="1" applyFill="1" applyBorder="1" applyAlignment="1" applyProtection="1">
      <alignment vertical="top" wrapText="1"/>
    </xf>
    <xf numFmtId="0" fontId="12" fillId="0" borderId="0" xfId="0" applyFont="1" applyProtection="1"/>
    <xf numFmtId="0" fontId="13" fillId="0" borderId="0" xfId="0" applyNumberFormat="1" applyFont="1" applyAlignment="1" applyProtection="1">
      <alignment horizontal="center"/>
    </xf>
    <xf numFmtId="0" fontId="10" fillId="2" borderId="12" xfId="1" applyFont="1" applyFill="1" applyBorder="1" applyAlignment="1" applyProtection="1">
      <alignment vertical="top" wrapText="1"/>
    </xf>
    <xf numFmtId="0" fontId="10" fillId="2" borderId="0" xfId="1" applyFont="1" applyFill="1" applyBorder="1" applyAlignment="1" applyProtection="1">
      <alignment vertical="top" wrapText="1"/>
    </xf>
    <xf numFmtId="0" fontId="10" fillId="2" borderId="13" xfId="1" applyFont="1" applyFill="1" applyBorder="1" applyAlignment="1" applyProtection="1">
      <alignment vertical="top" wrapText="1"/>
    </xf>
    <xf numFmtId="0" fontId="12" fillId="0" borderId="0" xfId="0" applyFont="1" applyBorder="1" applyProtection="1"/>
    <xf numFmtId="0" fontId="13" fillId="0" borderId="0" xfId="0" applyNumberFormat="1" applyFont="1" applyBorder="1" applyAlignment="1" applyProtection="1"/>
    <xf numFmtId="0" fontId="13" fillId="0" borderId="0" xfId="0" applyFont="1" applyBorder="1" applyAlignment="1" applyProtection="1">
      <alignment horizontal="center"/>
    </xf>
    <xf numFmtId="0" fontId="14" fillId="2" borderId="12" xfId="0" applyFont="1" applyFill="1" applyBorder="1" applyProtection="1"/>
    <xf numFmtId="0" fontId="14" fillId="2" borderId="0" xfId="0" applyFont="1" applyFill="1" applyBorder="1" applyProtection="1"/>
    <xf numFmtId="0" fontId="10" fillId="2" borderId="6" xfId="0" applyFont="1" applyFill="1" applyBorder="1" applyAlignment="1" applyProtection="1">
      <alignment horizontal="right" wrapText="1"/>
    </xf>
    <xf numFmtId="0" fontId="10" fillId="2" borderId="3" xfId="0" applyFont="1" applyFill="1" applyBorder="1" applyAlignment="1" applyProtection="1">
      <alignment horizontal="right" wrapText="1"/>
    </xf>
    <xf numFmtId="0" fontId="13" fillId="0" borderId="0" xfId="0" applyFont="1" applyBorder="1" applyAlignment="1" applyProtection="1"/>
    <xf numFmtId="0" fontId="12" fillId="0" borderId="0" xfId="0" applyFont="1" applyAlignment="1" applyProtection="1">
      <alignment horizontal="center" vertical="center" wrapText="1"/>
    </xf>
    <xf numFmtId="0" fontId="14" fillId="2" borderId="14" xfId="0" applyFont="1" applyFill="1" applyBorder="1" applyProtection="1"/>
    <xf numFmtId="0" fontId="14" fillId="2" borderId="4" xfId="0" applyFont="1" applyFill="1" applyBorder="1" applyProtection="1"/>
    <xf numFmtId="0" fontId="10" fillId="2" borderId="5" xfId="0" applyFont="1" applyFill="1" applyBorder="1" applyAlignment="1" applyProtection="1">
      <alignment horizontal="right" wrapText="1"/>
    </xf>
    <xf numFmtId="0" fontId="12" fillId="0" borderId="0" xfId="0" applyFont="1" applyAlignment="1" applyProtection="1">
      <alignment horizontal="center" wrapText="1"/>
    </xf>
    <xf numFmtId="0" fontId="12" fillId="7" borderId="3" xfId="0" applyFont="1" applyFill="1" applyBorder="1" applyAlignment="1" applyProtection="1">
      <alignment horizontal="right"/>
    </xf>
    <xf numFmtId="0" fontId="13" fillId="3" borderId="6" xfId="0" applyFont="1" applyFill="1" applyBorder="1" applyProtection="1"/>
    <xf numFmtId="0" fontId="13" fillId="3" borderId="7" xfId="0" applyFont="1" applyFill="1" applyBorder="1" applyProtection="1"/>
    <xf numFmtId="0" fontId="12" fillId="3" borderId="3" xfId="0" applyFont="1" applyFill="1" applyBorder="1" applyProtection="1"/>
    <xf numFmtId="0" fontId="13" fillId="3" borderId="3" xfId="0" applyFont="1" applyFill="1" applyBorder="1" applyProtection="1"/>
    <xf numFmtId="0" fontId="15" fillId="0" borderId="0" xfId="0" applyFont="1" applyAlignment="1" applyProtection="1">
      <alignment horizontal="center"/>
    </xf>
    <xf numFmtId="0" fontId="15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6" fillId="0" borderId="0" xfId="0" applyFont="1" applyProtection="1">
      <protection locked="0"/>
    </xf>
    <xf numFmtId="0" fontId="16" fillId="0" borderId="0" xfId="0" applyFont="1" applyProtection="1"/>
    <xf numFmtId="164" fontId="16" fillId="0" borderId="0" xfId="0" applyNumberFormat="1" applyFont="1" applyFill="1" applyBorder="1" applyAlignment="1" applyProtection="1">
      <alignment vertical="center"/>
      <protection locked="0"/>
    </xf>
    <xf numFmtId="164" fontId="17" fillId="0" borderId="0" xfId="0" applyNumberFormat="1" applyFont="1" applyProtection="1">
      <protection locked="0"/>
    </xf>
    <xf numFmtId="165" fontId="18" fillId="0" borderId="0" xfId="0" applyNumberFormat="1" applyFont="1" applyProtection="1">
      <protection locked="0"/>
    </xf>
    <xf numFmtId="1" fontId="18" fillId="0" borderId="0" xfId="0" applyNumberFormat="1" applyFont="1" applyBorder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0" applyFont="1" applyBorder="1" applyAlignment="1" applyProtection="1">
      <alignment wrapText="1"/>
      <protection locked="0"/>
    </xf>
    <xf numFmtId="0" fontId="16" fillId="0" borderId="0" xfId="0" applyFont="1" applyFill="1" applyProtection="1">
      <protection locked="0"/>
    </xf>
    <xf numFmtId="164" fontId="18" fillId="0" borderId="0" xfId="0" applyNumberFormat="1" applyFont="1" applyProtection="1">
      <protection locked="0"/>
    </xf>
    <xf numFmtId="164" fontId="16" fillId="0" borderId="0" xfId="0" applyNumberFormat="1" applyFont="1" applyFill="1" applyBorder="1" applyProtection="1">
      <protection locked="0"/>
    </xf>
    <xf numFmtId="164" fontId="16" fillId="0" borderId="4" xfId="0" applyNumberFormat="1" applyFont="1" applyFill="1" applyBorder="1" applyAlignment="1" applyProtection="1">
      <alignment vertical="center"/>
      <protection locked="0"/>
    </xf>
    <xf numFmtId="0" fontId="12" fillId="6" borderId="6" xfId="0" applyFont="1" applyFill="1" applyBorder="1" applyAlignment="1" applyProtection="1">
      <alignment horizontal="left" indent="1"/>
    </xf>
    <xf numFmtId="0" fontId="12" fillId="6" borderId="7" xfId="0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  <protection locked="0"/>
    </xf>
    <xf numFmtId="0" fontId="12" fillId="4" borderId="6" xfId="0" applyFont="1" applyFill="1" applyBorder="1" applyProtection="1"/>
    <xf numFmtId="0" fontId="12" fillId="4" borderId="7" xfId="0" applyFont="1" applyFill="1" applyBorder="1" applyProtection="1"/>
    <xf numFmtId="0" fontId="12" fillId="0" borderId="0" xfId="0" applyFont="1" applyAlignment="1" applyProtection="1">
      <alignment horizontal="left"/>
    </xf>
    <xf numFmtId="0" fontId="12" fillId="0" borderId="6" xfId="0" applyFont="1" applyFill="1" applyBorder="1" applyProtection="1"/>
    <xf numFmtId="0" fontId="12" fillId="6" borderId="7" xfId="0" applyFont="1" applyFill="1" applyBorder="1" applyAlignment="1" applyProtection="1"/>
    <xf numFmtId="0" fontId="12" fillId="6" borderId="7" xfId="0" applyFont="1" applyFill="1" applyBorder="1" applyAlignment="1" applyProtection="1">
      <alignment horizontal="left" indent="1"/>
    </xf>
    <xf numFmtId="0" fontId="13" fillId="4" borderId="6" xfId="0" applyFont="1" applyFill="1" applyBorder="1" applyProtection="1"/>
    <xf numFmtId="0" fontId="13" fillId="4" borderId="7" xfId="0" applyFont="1" applyFill="1" applyBorder="1" applyProtection="1"/>
    <xf numFmtId="0" fontId="12" fillId="6" borderId="6" xfId="0" applyFont="1" applyFill="1" applyBorder="1" applyProtection="1"/>
    <xf numFmtId="0" fontId="12" fillId="6" borderId="7" xfId="0" applyFont="1" applyFill="1" applyBorder="1" applyProtection="1"/>
    <xf numFmtId="37" fontId="19" fillId="6" borderId="3" xfId="0" applyNumberFormat="1" applyFont="1" applyFill="1" applyBorder="1" applyAlignment="1" applyProtection="1">
      <alignment horizontal="right"/>
    </xf>
    <xf numFmtId="0" fontId="12" fillId="0" borderId="0" xfId="0" applyNumberFormat="1" applyFont="1" applyProtection="1"/>
    <xf numFmtId="0" fontId="16" fillId="3" borderId="3" xfId="0" applyFont="1" applyFill="1" applyBorder="1" applyAlignment="1" applyProtection="1">
      <alignment horizontal="right"/>
    </xf>
    <xf numFmtId="0" fontId="16" fillId="0" borderId="6" xfId="4" applyFont="1" applyFill="1" applyBorder="1" applyAlignment="1" applyProtection="1">
      <alignment horizontal="left" indent="1"/>
    </xf>
    <xf numFmtId="0" fontId="12" fillId="6" borderId="8" xfId="0" applyFont="1" applyFill="1" applyBorder="1" applyAlignment="1" applyProtection="1"/>
    <xf numFmtId="0" fontId="16" fillId="6" borderId="6" xfId="4" applyFont="1" applyFill="1" applyBorder="1" applyAlignment="1" applyProtection="1">
      <alignment horizontal="left" indent="1"/>
    </xf>
    <xf numFmtId="0" fontId="16" fillId="6" borderId="7" xfId="4" applyFont="1" applyFill="1" applyBorder="1" applyAlignment="1" applyProtection="1">
      <alignment horizontal="left" indent="1"/>
    </xf>
    <xf numFmtId="0" fontId="12" fillId="0" borderId="0" xfId="0" quotePrefix="1" applyFont="1" applyProtection="1"/>
    <xf numFmtId="0" fontId="20" fillId="4" borderId="6" xfId="4" applyFont="1" applyFill="1" applyBorder="1" applyAlignment="1" applyProtection="1"/>
    <xf numFmtId="0" fontId="20" fillId="4" borderId="7" xfId="4" applyFont="1" applyFill="1" applyBorder="1" applyAlignment="1" applyProtection="1"/>
    <xf numFmtId="0" fontId="16" fillId="0" borderId="6" xfId="4" applyFont="1" applyFill="1" applyBorder="1" applyAlignment="1" applyProtection="1"/>
    <xf numFmtId="37" fontId="19" fillId="0" borderId="3" xfId="0" applyNumberFormat="1" applyFont="1" applyFill="1" applyBorder="1" applyAlignment="1" applyProtection="1">
      <alignment horizontal="right"/>
    </xf>
    <xf numFmtId="0" fontId="12" fillId="6" borderId="6" xfId="4" applyFont="1" applyFill="1" applyBorder="1" applyAlignment="1" applyProtection="1">
      <alignment vertical="top"/>
    </xf>
    <xf numFmtId="0" fontId="12" fillId="6" borderId="7" xfId="4" applyFont="1" applyFill="1" applyBorder="1" applyAlignment="1" applyProtection="1">
      <alignment vertical="top"/>
    </xf>
    <xf numFmtId="0" fontId="16" fillId="6" borderId="6" xfId="4" applyFont="1" applyFill="1" applyBorder="1" applyAlignment="1" applyProtection="1">
      <alignment vertical="top"/>
    </xf>
    <xf numFmtId="0" fontId="16" fillId="6" borderId="7" xfId="4" applyFont="1" applyFill="1" applyBorder="1" applyAlignment="1" applyProtection="1">
      <alignment vertical="top"/>
    </xf>
    <xf numFmtId="0" fontId="16" fillId="6" borderId="6" xfId="4" applyFont="1" applyFill="1" applyBorder="1" applyAlignment="1" applyProtection="1"/>
    <xf numFmtId="0" fontId="16" fillId="6" borderId="7" xfId="4" applyFont="1" applyFill="1" applyBorder="1" applyAlignment="1" applyProtection="1"/>
    <xf numFmtId="0" fontId="16" fillId="6" borderId="3" xfId="0" applyFont="1" applyFill="1" applyBorder="1" applyAlignment="1" applyProtection="1">
      <alignment horizontal="right"/>
    </xf>
    <xf numFmtId="0" fontId="13" fillId="6" borderId="6" xfId="0" applyFont="1" applyFill="1" applyBorder="1" applyProtection="1"/>
    <xf numFmtId="0" fontId="13" fillId="6" borderId="7" xfId="0" applyFont="1" applyFill="1" applyBorder="1" applyProtection="1"/>
    <xf numFmtId="0" fontId="16" fillId="6" borderId="6" xfId="0" applyFont="1" applyFill="1" applyBorder="1" applyProtection="1"/>
    <xf numFmtId="0" fontId="16" fillId="6" borderId="7" xfId="0" applyFont="1" applyFill="1" applyBorder="1" applyProtection="1"/>
    <xf numFmtId="0" fontId="12" fillId="6" borderId="3" xfId="0" applyFont="1" applyFill="1" applyBorder="1" applyAlignment="1" applyProtection="1">
      <alignment horizontal="right"/>
    </xf>
    <xf numFmtId="0" fontId="12" fillId="3" borderId="3" xfId="0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21" fillId="2" borderId="11" xfId="1" applyFont="1" applyFill="1" applyBorder="1" applyAlignment="1" applyProtection="1">
      <alignment vertical="top" wrapText="1"/>
    </xf>
    <xf numFmtId="0" fontId="21" fillId="2" borderId="10" xfId="1" applyFont="1" applyFill="1" applyBorder="1" applyAlignment="1" applyProtection="1">
      <alignment vertical="top" wrapText="1"/>
    </xf>
    <xf numFmtId="0" fontId="12" fillId="0" borderId="0" xfId="0" applyFont="1" applyFill="1" applyProtection="1"/>
    <xf numFmtId="0" fontId="21" fillId="2" borderId="4" xfId="1" applyFont="1" applyFill="1" applyBorder="1" applyAlignment="1" applyProtection="1">
      <alignment vertical="top" wrapText="1"/>
    </xf>
    <xf numFmtId="0" fontId="21" fillId="2" borderId="9" xfId="1" applyFont="1" applyFill="1" applyBorder="1" applyAlignment="1" applyProtection="1">
      <alignment vertical="top" wrapText="1"/>
    </xf>
    <xf numFmtId="0" fontId="10" fillId="2" borderId="2" xfId="1" applyFont="1" applyFill="1" applyBorder="1" applyAlignment="1" applyProtection="1">
      <alignment vertical="top" wrapText="1"/>
    </xf>
    <xf numFmtId="0" fontId="9" fillId="2" borderId="12" xfId="0" applyFont="1" applyFill="1" applyBorder="1" applyProtection="1"/>
    <xf numFmtId="0" fontId="9" fillId="2" borderId="0" xfId="0" applyFont="1" applyFill="1" applyBorder="1" applyProtection="1"/>
    <xf numFmtId="0" fontId="10" fillId="2" borderId="3" xfId="0" applyFont="1" applyFill="1" applyBorder="1" applyAlignment="1" applyProtection="1">
      <alignment horizontal="right" vertical="top" wrapText="1"/>
    </xf>
    <xf numFmtId="0" fontId="9" fillId="2" borderId="14" xfId="0" applyFont="1" applyFill="1" applyBorder="1" applyProtection="1"/>
    <xf numFmtId="0" fontId="9" fillId="2" borderId="4" xfId="0" applyFont="1" applyFill="1" applyBorder="1" applyProtection="1"/>
    <xf numFmtId="0" fontId="16" fillId="5" borderId="6" xfId="4" applyFont="1" applyFill="1" applyBorder="1" applyAlignment="1" applyProtection="1">
      <alignment horizontal="left" indent="1"/>
    </xf>
    <xf numFmtId="0" fontId="16" fillId="5" borderId="7" xfId="4" applyFont="1" applyFill="1" applyBorder="1" applyAlignment="1" applyProtection="1">
      <alignment horizontal="left"/>
    </xf>
    <xf numFmtId="0" fontId="12" fillId="0" borderId="0" xfId="13" applyNumberFormat="1" applyFont="1" applyAlignment="1" applyProtection="1">
      <alignment horizontal="center"/>
    </xf>
    <xf numFmtId="0" fontId="16" fillId="6" borderId="7" xfId="4" applyFont="1" applyFill="1" applyBorder="1" applyAlignment="1" applyProtection="1">
      <alignment horizontal="left"/>
    </xf>
    <xf numFmtId="0" fontId="16" fillId="4" borderId="6" xfId="4" applyFont="1" applyFill="1" applyBorder="1" applyAlignment="1" applyProtection="1"/>
    <xf numFmtId="0" fontId="16" fillId="4" borderId="7" xfId="4" applyFont="1" applyFill="1" applyBorder="1" applyAlignment="1" applyProtection="1"/>
    <xf numFmtId="0" fontId="16" fillId="6" borderId="7" xfId="0" applyFont="1" applyFill="1" applyBorder="1" applyAlignment="1" applyProtection="1">
      <alignment horizontal="left"/>
    </xf>
    <xf numFmtId="0" fontId="10" fillId="2" borderId="0" xfId="0" applyFont="1" applyFill="1" applyBorder="1" applyProtection="1"/>
    <xf numFmtId="0" fontId="10" fillId="2" borderId="13" xfId="0" applyFont="1" applyFill="1" applyBorder="1" applyProtection="1"/>
    <xf numFmtId="0" fontId="13" fillId="3" borderId="8" xfId="0" applyFont="1" applyFill="1" applyBorder="1" applyProtection="1"/>
    <xf numFmtId="0" fontId="16" fillId="0" borderId="6" xfId="4" applyFont="1" applyFill="1" applyBorder="1" applyAlignment="1" applyProtection="1">
      <alignment horizontal="left"/>
    </xf>
    <xf numFmtId="0" fontId="16" fillId="5" borderId="7" xfId="4" applyFont="1" applyFill="1" applyBorder="1" applyAlignment="1" applyProtection="1">
      <alignment horizontal="left" indent="1"/>
    </xf>
    <xf numFmtId="0" fontId="10" fillId="2" borderId="11" xfId="1" applyFont="1" applyFill="1" applyBorder="1" applyAlignment="1" applyProtection="1">
      <alignment vertical="top" wrapText="1"/>
    </xf>
    <xf numFmtId="0" fontId="10" fillId="2" borderId="4" xfId="1" applyFont="1" applyFill="1" applyBorder="1" applyAlignment="1" applyProtection="1">
      <alignment vertical="top" wrapText="1"/>
    </xf>
    <xf numFmtId="0" fontId="10" fillId="2" borderId="9" xfId="1" applyFont="1" applyFill="1" applyBorder="1" applyAlignment="1" applyProtection="1">
      <alignment vertical="top" wrapText="1"/>
    </xf>
    <xf numFmtId="0" fontId="10" fillId="2" borderId="15" xfId="0" applyFont="1" applyFill="1" applyBorder="1" applyAlignment="1" applyProtection="1">
      <alignment horizontal="right" wrapText="1"/>
    </xf>
    <xf numFmtId="0" fontId="10" fillId="2" borderId="4" xfId="0" applyFont="1" applyFill="1" applyBorder="1" applyProtection="1"/>
    <xf numFmtId="0" fontId="10" fillId="2" borderId="9" xfId="0" applyFont="1" applyFill="1" applyBorder="1" applyProtection="1"/>
    <xf numFmtId="0" fontId="23" fillId="8" borderId="5" xfId="0" applyFont="1" applyFill="1" applyBorder="1" applyAlignment="1" applyProtection="1">
      <alignment horizontal="right"/>
    </xf>
    <xf numFmtId="0" fontId="16" fillId="5" borderId="6" xfId="4" applyFont="1" applyFill="1" applyBorder="1" applyAlignment="1" applyProtection="1"/>
    <xf numFmtId="0" fontId="16" fillId="5" borderId="7" xfId="4" applyFont="1" applyFill="1" applyBorder="1" applyAlignment="1" applyProtection="1"/>
    <xf numFmtId="0" fontId="16" fillId="5" borderId="8" xfId="4" applyFont="1" applyFill="1" applyBorder="1" applyAlignment="1" applyProtection="1"/>
    <xf numFmtId="37" fontId="12" fillId="6" borderId="3" xfId="0" applyNumberFormat="1" applyFont="1" applyFill="1" applyBorder="1" applyAlignment="1" applyProtection="1">
      <alignment horizontal="right"/>
    </xf>
    <xf numFmtId="0" fontId="20" fillId="3" borderId="6" xfId="4" applyFont="1" applyFill="1" applyBorder="1" applyAlignment="1" applyProtection="1"/>
    <xf numFmtId="0" fontId="20" fillId="3" borderId="7" xfId="4" applyFont="1" applyFill="1" applyBorder="1" applyAlignment="1" applyProtection="1"/>
    <xf numFmtId="0" fontId="20" fillId="3" borderId="8" xfId="4" applyFont="1" applyFill="1" applyBorder="1" applyAlignment="1" applyProtection="1"/>
    <xf numFmtId="0" fontId="16" fillId="5" borderId="6" xfId="4" applyFont="1" applyFill="1" applyBorder="1" applyAlignment="1" applyProtection="1">
      <alignment horizontal="left"/>
    </xf>
    <xf numFmtId="0" fontId="16" fillId="5" borderId="8" xfId="4" applyFont="1" applyFill="1" applyBorder="1" applyAlignment="1" applyProtection="1">
      <alignment horizontal="left" indent="1"/>
    </xf>
    <xf numFmtId="0" fontId="16" fillId="0" borderId="7" xfId="4" applyFont="1" applyFill="1" applyBorder="1" applyAlignment="1" applyProtection="1">
      <alignment horizontal="left" indent="1"/>
    </xf>
    <xf numFmtId="0" fontId="12" fillId="0" borderId="0" xfId="0" applyFont="1" applyBorder="1" applyAlignment="1" applyProtection="1">
      <alignment wrapText="1"/>
    </xf>
    <xf numFmtId="0" fontId="12" fillId="6" borderId="6" xfId="0" applyFont="1" applyFill="1" applyBorder="1" applyAlignment="1" applyProtection="1">
      <alignment horizontal="left"/>
    </xf>
    <xf numFmtId="0" fontId="12" fillId="6" borderId="8" xfId="0" applyFont="1" applyFill="1" applyBorder="1" applyAlignment="1" applyProtection="1">
      <alignment horizontal="left" indent="1"/>
    </xf>
    <xf numFmtId="0" fontId="12" fillId="0" borderId="0" xfId="0" applyFont="1" applyBorder="1" applyAlignment="1" applyProtection="1"/>
    <xf numFmtId="0" fontId="22" fillId="6" borderId="3" xfId="0" applyFont="1" applyFill="1" applyBorder="1" applyAlignment="1" applyProtection="1">
      <alignment horizontal="right"/>
    </xf>
    <xf numFmtId="0" fontId="12" fillId="4" borderId="8" xfId="0" applyFont="1" applyFill="1" applyBorder="1" applyProtection="1"/>
    <xf numFmtId="0" fontId="13" fillId="6" borderId="8" xfId="0" applyFont="1" applyFill="1" applyBorder="1" applyProtection="1"/>
    <xf numFmtId="0" fontId="12" fillId="0" borderId="7" xfId="0" applyFont="1" applyFill="1" applyBorder="1" applyAlignment="1" applyProtection="1">
      <alignment horizontal="left"/>
    </xf>
    <xf numFmtId="0" fontId="16" fillId="6" borderId="6" xfId="4" applyFont="1" applyFill="1" applyBorder="1" applyAlignment="1" applyProtection="1">
      <alignment horizontal="left"/>
    </xf>
    <xf numFmtId="0" fontId="16" fillId="6" borderId="8" xfId="4" applyFont="1" applyFill="1" applyBorder="1" applyAlignment="1" applyProtection="1">
      <alignment horizontal="left" indent="1"/>
    </xf>
    <xf numFmtId="0" fontId="16" fillId="4" borderId="8" xfId="4" applyFont="1" applyFill="1" applyBorder="1" applyAlignment="1" applyProtection="1"/>
    <xf numFmtId="0" fontId="12" fillId="6" borderId="8" xfId="0" applyFont="1" applyFill="1" applyBorder="1" applyProtection="1"/>
    <xf numFmtId="37" fontId="19" fillId="6" borderId="3" xfId="0" applyNumberFormat="1" applyFont="1" applyFill="1" applyBorder="1" applyProtection="1"/>
    <xf numFmtId="0" fontId="13" fillId="0" borderId="6" xfId="0" applyFont="1" applyFill="1" applyBorder="1" applyProtection="1"/>
    <xf numFmtId="0" fontId="13" fillId="0" borderId="7" xfId="0" applyFont="1" applyFill="1" applyBorder="1" applyProtection="1"/>
    <xf numFmtId="37" fontId="19" fillId="0" borderId="3" xfId="0" applyNumberFormat="1" applyFont="1" applyFill="1" applyBorder="1" applyProtection="1"/>
    <xf numFmtId="0" fontId="12" fillId="0" borderId="0" xfId="0" applyFont="1" applyFill="1" applyBorder="1" applyProtection="1"/>
    <xf numFmtId="37" fontId="19" fillId="0" borderId="0" xfId="0" applyNumberFormat="1" applyFont="1" applyFill="1" applyBorder="1" applyProtection="1"/>
    <xf numFmtId="0" fontId="25" fillId="7" borderId="3" xfId="0" applyFont="1" applyFill="1" applyBorder="1" applyAlignment="1" applyProtection="1">
      <alignment horizontal="right"/>
    </xf>
    <xf numFmtId="0" fontId="25" fillId="0" borderId="0" xfId="0" applyFont="1" applyProtection="1">
      <protection locked="0"/>
    </xf>
    <xf numFmtId="0" fontId="25" fillId="0" borderId="0" xfId="0" applyFont="1" applyProtection="1"/>
    <xf numFmtId="164" fontId="25" fillId="0" borderId="0" xfId="0" applyNumberFormat="1" applyFont="1" applyFill="1" applyBorder="1" applyAlignment="1" applyProtection="1">
      <alignment vertical="center"/>
      <protection locked="0"/>
    </xf>
    <xf numFmtId="0" fontId="25" fillId="0" borderId="0" xfId="0" applyFont="1" applyBorder="1" applyAlignment="1" applyProtection="1">
      <alignment wrapText="1"/>
      <protection locked="0"/>
    </xf>
    <xf numFmtId="0" fontId="25" fillId="0" borderId="0" xfId="0" applyFont="1" applyFill="1" applyProtection="1">
      <protection locked="0"/>
    </xf>
    <xf numFmtId="164" fontId="26" fillId="0" borderId="0" xfId="0" applyNumberFormat="1" applyFont="1" applyProtection="1">
      <protection locked="0"/>
    </xf>
    <xf numFmtId="165" fontId="26" fillId="0" borderId="0" xfId="0" applyNumberFormat="1" applyFont="1" applyProtection="1">
      <protection locked="0"/>
    </xf>
    <xf numFmtId="0" fontId="9" fillId="7" borderId="3" xfId="0" applyFont="1" applyFill="1" applyBorder="1" applyAlignment="1" applyProtection="1">
      <alignment horizontal="right"/>
    </xf>
    <xf numFmtId="0" fontId="9" fillId="3" borderId="3" xfId="0" applyFont="1" applyFill="1" applyBorder="1" applyProtection="1"/>
    <xf numFmtId="0" fontId="9" fillId="0" borderId="0" xfId="0" applyFont="1" applyAlignment="1" applyProtection="1">
      <alignment horizontal="right"/>
    </xf>
    <xf numFmtId="37" fontId="27" fillId="0" borderId="0" xfId="0" applyNumberFormat="1" applyFont="1" applyProtection="1"/>
    <xf numFmtId="164" fontId="25" fillId="0" borderId="0" xfId="0" applyNumberFormat="1" applyFont="1" applyProtection="1">
      <protection locked="0"/>
    </xf>
    <xf numFmtId="1" fontId="26" fillId="0" borderId="0" xfId="0" applyNumberFormat="1" applyFont="1" applyBorder="1" applyProtection="1">
      <protection locked="0"/>
    </xf>
    <xf numFmtId="0" fontId="25" fillId="6" borderId="6" xfId="4" applyFont="1" applyFill="1" applyBorder="1" applyAlignment="1" applyProtection="1">
      <alignment horizontal="left" indent="1"/>
    </xf>
    <xf numFmtId="0" fontId="25" fillId="6" borderId="7" xfId="4" applyFont="1" applyFill="1" applyBorder="1" applyAlignment="1" applyProtection="1">
      <alignment horizontal="left" indent="1"/>
    </xf>
    <xf numFmtId="0" fontId="25" fillId="0" borderId="6" xfId="4" applyFont="1" applyFill="1" applyBorder="1" applyAlignment="1" applyProtection="1"/>
    <xf numFmtId="0" fontId="9" fillId="6" borderId="6" xfId="0" applyFont="1" applyFill="1" applyBorder="1" applyProtection="1"/>
    <xf numFmtId="0" fontId="9" fillId="6" borderId="7" xfId="0" applyFont="1" applyFill="1" applyBorder="1" applyProtection="1"/>
    <xf numFmtId="0" fontId="9" fillId="4" borderId="6" xfId="0" applyFont="1" applyFill="1" applyBorder="1" applyProtection="1"/>
    <xf numFmtId="0" fontId="9" fillId="0" borderId="0" xfId="0" quotePrefix="1" applyFont="1" applyProtection="1"/>
    <xf numFmtId="0" fontId="24" fillId="3" borderId="6" xfId="0" applyFont="1" applyFill="1" applyBorder="1" applyProtection="1"/>
    <xf numFmtId="0" fontId="24" fillId="3" borderId="7" xfId="0" applyFont="1" applyFill="1" applyBorder="1" applyProtection="1"/>
    <xf numFmtId="0" fontId="25" fillId="5" borderId="6" xfId="4" applyFont="1" applyFill="1" applyBorder="1" applyAlignment="1" applyProtection="1">
      <alignment horizontal="left" indent="1"/>
    </xf>
    <xf numFmtId="0" fontId="25" fillId="5" borderId="7" xfId="4" applyFont="1" applyFill="1" applyBorder="1" applyAlignment="1" applyProtection="1">
      <alignment horizontal="left"/>
    </xf>
    <xf numFmtId="0" fontId="25" fillId="4" borderId="6" xfId="4" applyFont="1" applyFill="1" applyBorder="1" applyAlignment="1" applyProtection="1">
      <alignment horizontal="left" indent="1"/>
    </xf>
    <xf numFmtId="0" fontId="25" fillId="4" borderId="7" xfId="4" applyFont="1" applyFill="1" applyBorder="1" applyAlignment="1" applyProtection="1">
      <alignment horizontal="left"/>
    </xf>
    <xf numFmtId="0" fontId="9" fillId="4" borderId="7" xfId="0" applyFont="1" applyFill="1" applyBorder="1" applyProtection="1"/>
    <xf numFmtId="0" fontId="24" fillId="6" borderId="6" xfId="0" applyFont="1" applyFill="1" applyBorder="1" applyProtection="1"/>
    <xf numFmtId="0" fontId="24" fillId="6" borderId="7" xfId="0" applyFont="1" applyFill="1" applyBorder="1" applyProtection="1"/>
    <xf numFmtId="0" fontId="9" fillId="3" borderId="3" xfId="0" applyFont="1" applyFill="1" applyBorder="1" applyAlignment="1" applyProtection="1">
      <alignment horizontal="right"/>
    </xf>
    <xf numFmtId="0" fontId="9" fillId="6" borderId="6" xfId="0" applyFont="1" applyFill="1" applyBorder="1" applyAlignment="1" applyProtection="1">
      <alignment horizontal="left" indent="1"/>
    </xf>
    <xf numFmtId="0" fontId="9" fillId="6" borderId="7" xfId="0" applyFont="1" applyFill="1" applyBorder="1" applyAlignment="1" applyProtection="1">
      <alignment horizontal="left"/>
    </xf>
    <xf numFmtId="0" fontId="25" fillId="6" borderId="7" xfId="4" applyFont="1" applyFill="1" applyBorder="1" applyAlignment="1" applyProtection="1">
      <alignment horizontal="left"/>
    </xf>
    <xf numFmtId="0" fontId="25" fillId="4" borderId="6" xfId="4" applyFont="1" applyFill="1" applyBorder="1" applyAlignment="1" applyProtection="1"/>
    <xf numFmtId="0" fontId="25" fillId="4" borderId="7" xfId="4" applyFont="1" applyFill="1" applyBorder="1" applyAlignment="1" applyProtection="1"/>
    <xf numFmtId="37" fontId="27" fillId="6" borderId="3" xfId="0" applyNumberFormat="1" applyFont="1" applyFill="1" applyBorder="1" applyAlignment="1" applyProtection="1">
      <alignment horizontal="right"/>
    </xf>
    <xf numFmtId="0" fontId="24" fillId="3" borderId="6" xfId="0" applyFont="1" applyFill="1" applyBorder="1" applyAlignment="1" applyProtection="1"/>
    <xf numFmtId="0" fontId="24" fillId="3" borderId="7" xfId="0" applyFont="1" applyFill="1" applyBorder="1" applyAlignment="1" applyProtection="1">
      <alignment wrapText="1"/>
    </xf>
    <xf numFmtId="0" fontId="25" fillId="6" borderId="6" xfId="4" applyFont="1" applyFill="1" applyBorder="1" applyAlignment="1" applyProtection="1">
      <alignment horizontal="left" vertical="center" indent="1"/>
    </xf>
    <xf numFmtId="0" fontId="25" fillId="6" borderId="7" xfId="4" applyFont="1" applyFill="1" applyBorder="1" applyAlignment="1" applyProtection="1">
      <alignment horizontal="left" vertical="center"/>
    </xf>
    <xf numFmtId="0" fontId="9" fillId="4" borderId="6" xfId="0" applyFont="1" applyFill="1" applyBorder="1" applyAlignment="1" applyProtection="1">
      <alignment horizontal="left"/>
    </xf>
    <xf numFmtId="0" fontId="9" fillId="4" borderId="7" xfId="0" applyFont="1" applyFill="1" applyBorder="1" applyAlignment="1" applyProtection="1">
      <alignment horizontal="left"/>
    </xf>
    <xf numFmtId="0" fontId="9" fillId="0" borderId="6" xfId="0" applyFont="1" applyFill="1" applyBorder="1" applyProtection="1"/>
    <xf numFmtId="0" fontId="9" fillId="6" borderId="3" xfId="0" applyFont="1" applyFill="1" applyBorder="1" applyAlignment="1" applyProtection="1">
      <alignment horizontal="right"/>
    </xf>
    <xf numFmtId="0" fontId="25" fillId="6" borderId="6" xfId="0" applyFont="1" applyFill="1" applyBorder="1" applyAlignment="1" applyProtection="1">
      <alignment horizontal="left" indent="1"/>
    </xf>
    <xf numFmtId="0" fontId="25" fillId="6" borderId="7" xfId="0" applyFont="1" applyFill="1" applyBorder="1" applyAlignment="1" applyProtection="1">
      <alignment horizontal="left"/>
    </xf>
    <xf numFmtId="0" fontId="9" fillId="0" borderId="6" xfId="0" applyFont="1" applyFill="1" applyBorder="1" applyAlignment="1" applyProtection="1">
      <alignment horizontal="left" indent="1"/>
    </xf>
    <xf numFmtId="37" fontId="27" fillId="0" borderId="3" xfId="0" applyNumberFormat="1" applyFont="1" applyFill="1" applyBorder="1" applyAlignment="1" applyProtection="1">
      <alignment horizontal="right"/>
    </xf>
    <xf numFmtId="0" fontId="28" fillId="6" borderId="3" xfId="0" applyFont="1" applyFill="1" applyBorder="1" applyAlignment="1" applyProtection="1">
      <alignment horizontal="right"/>
    </xf>
    <xf numFmtId="0" fontId="12" fillId="6" borderId="0" xfId="0" applyFont="1" applyFill="1" applyBorder="1" applyProtection="1"/>
    <xf numFmtId="0" fontId="12" fillId="7" borderId="10" xfId="0" applyFont="1" applyFill="1" applyBorder="1" applyAlignment="1" applyProtection="1">
      <alignment horizontal="right"/>
    </xf>
    <xf numFmtId="164" fontId="16" fillId="0" borderId="3" xfId="0" applyNumberFormat="1" applyFont="1" applyFill="1" applyBorder="1" applyAlignment="1" applyProtection="1">
      <alignment vertical="center"/>
      <protection locked="0"/>
    </xf>
    <xf numFmtId="164" fontId="25" fillId="0" borderId="3" xfId="0" applyNumberFormat="1" applyFont="1" applyFill="1" applyBorder="1" applyAlignment="1" applyProtection="1">
      <alignment vertical="center"/>
      <protection locked="0"/>
    </xf>
    <xf numFmtId="0" fontId="16" fillId="0" borderId="7" xfId="4" applyFont="1" applyFill="1" applyBorder="1" applyAlignment="1" applyProtection="1">
      <alignment horizontal="left"/>
    </xf>
    <xf numFmtId="0" fontId="12" fillId="0" borderId="7" xfId="0" applyFont="1" applyFill="1" applyBorder="1" applyProtection="1"/>
    <xf numFmtId="164" fontId="12" fillId="0" borderId="0" xfId="0" applyNumberFormat="1" applyFont="1" applyProtection="1"/>
    <xf numFmtId="37" fontId="22" fillId="6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wrapText="1"/>
    </xf>
    <xf numFmtId="0" fontId="30" fillId="2" borderId="12" xfId="0" applyFont="1" applyFill="1" applyBorder="1" applyProtection="1"/>
    <xf numFmtId="0" fontId="30" fillId="2" borderId="0" xfId="0" applyFont="1" applyFill="1" applyBorder="1" applyProtection="1"/>
    <xf numFmtId="0" fontId="31" fillId="0" borderId="0" xfId="0" applyFont="1"/>
    <xf numFmtId="0" fontId="30" fillId="2" borderId="16" xfId="0" applyFont="1" applyFill="1" applyBorder="1" applyAlignment="1" applyProtection="1">
      <alignment horizontal="right"/>
    </xf>
    <xf numFmtId="0" fontId="32" fillId="3" borderId="17" xfId="0" applyFont="1" applyFill="1" applyBorder="1" applyProtection="1"/>
    <xf numFmtId="0" fontId="33" fillId="3" borderId="18" xfId="0" applyFont="1" applyFill="1" applyBorder="1" applyAlignment="1" applyProtection="1">
      <alignment horizontal="left"/>
    </xf>
    <xf numFmtId="0" fontId="33" fillId="0" borderId="0" xfId="0" applyFont="1" applyProtection="1">
      <protection locked="0"/>
    </xf>
    <xf numFmtId="0" fontId="33" fillId="0" borderId="0" xfId="0" applyFont="1" applyProtection="1"/>
    <xf numFmtId="166" fontId="33" fillId="0" borderId="0" xfId="0" applyNumberFormat="1" applyFont="1" applyProtection="1">
      <protection locked="0"/>
    </xf>
    <xf numFmtId="165" fontId="32" fillId="0" borderId="0" xfId="0" applyNumberFormat="1" applyFont="1" applyProtection="1">
      <protection locked="0"/>
    </xf>
    <xf numFmtId="1" fontId="32" fillId="0" borderId="0" xfId="0" applyNumberFormat="1" applyFont="1" applyBorder="1" applyProtection="1">
      <protection locked="0"/>
    </xf>
    <xf numFmtId="0" fontId="33" fillId="0" borderId="0" xfId="0" applyFont="1" applyAlignment="1" applyProtection="1">
      <alignment wrapText="1"/>
      <protection locked="0"/>
    </xf>
    <xf numFmtId="0" fontId="33" fillId="0" borderId="0" xfId="0" applyFont="1" applyBorder="1" applyAlignment="1" applyProtection="1">
      <alignment wrapText="1"/>
      <protection locked="0"/>
    </xf>
    <xf numFmtId="164" fontId="33" fillId="0" borderId="0" xfId="0" applyNumberFormat="1" applyFont="1" applyFill="1" applyBorder="1" applyAlignment="1" applyProtection="1">
      <alignment vertical="center"/>
      <protection locked="0"/>
    </xf>
    <xf numFmtId="0" fontId="33" fillId="0" borderId="0" xfId="0" applyFont="1" applyFill="1" applyProtection="1">
      <protection locked="0"/>
    </xf>
    <xf numFmtId="164" fontId="32" fillId="0" borderId="0" xfId="0" applyNumberFormat="1" applyFont="1" applyProtection="1">
      <protection locked="0"/>
    </xf>
    <xf numFmtId="0" fontId="33" fillId="10" borderId="3" xfId="0" applyFont="1" applyFill="1" applyBorder="1" applyAlignment="1">
      <alignment horizontal="center"/>
    </xf>
    <xf numFmtId="0" fontId="33" fillId="0" borderId="6" xfId="0" applyFont="1" applyBorder="1" applyAlignment="1">
      <alignment wrapText="1"/>
    </xf>
    <xf numFmtId="166" fontId="33" fillId="0" borderId="3" xfId="0" applyNumberFormat="1" applyFont="1" applyBorder="1" applyProtection="1">
      <protection locked="0"/>
    </xf>
    <xf numFmtId="166" fontId="33" fillId="0" borderId="21" xfId="0" applyNumberFormat="1" applyFont="1" applyBorder="1" applyProtection="1">
      <protection locked="0"/>
    </xf>
    <xf numFmtId="9" fontId="33" fillId="0" borderId="0" xfId="0" applyNumberFormat="1" applyFont="1" applyProtection="1">
      <protection locked="0"/>
    </xf>
    <xf numFmtId="0" fontId="33" fillId="7" borderId="3" xfId="0" applyFont="1" applyFill="1" applyBorder="1" applyAlignment="1">
      <alignment horizontal="center" vertical="top" wrapText="1"/>
    </xf>
    <xf numFmtId="0" fontId="33" fillId="0" borderId="7" xfId="0" applyFont="1" applyBorder="1" applyAlignment="1">
      <alignment vertical="top" wrapText="1"/>
    </xf>
    <xf numFmtId="9" fontId="33" fillId="0" borderId="3" xfId="0" applyNumberFormat="1" applyFont="1" applyBorder="1" applyProtection="1">
      <protection locked="0"/>
    </xf>
    <xf numFmtId="9" fontId="33" fillId="0" borderId="21" xfId="0" applyNumberFormat="1" applyFont="1" applyBorder="1" applyProtection="1">
      <protection locked="0"/>
    </xf>
    <xf numFmtId="0" fontId="33" fillId="10" borderId="19" xfId="0" applyFont="1" applyFill="1" applyBorder="1" applyAlignment="1">
      <alignment horizontal="center"/>
    </xf>
    <xf numFmtId="0" fontId="33" fillId="0" borderId="6" xfId="0" applyFont="1" applyBorder="1" applyAlignment="1">
      <alignment vertical="top" wrapText="1"/>
    </xf>
    <xf numFmtId="164" fontId="33" fillId="0" borderId="0" xfId="0" applyNumberFormat="1" applyFont="1" applyFill="1" applyBorder="1" applyAlignment="1" applyProtection="1">
      <alignment horizontal="center" vertical="center"/>
      <protection locked="0"/>
    </xf>
    <xf numFmtId="0" fontId="33" fillId="0" borderId="6" xfId="0" applyFont="1" applyFill="1" applyBorder="1"/>
    <xf numFmtId="167" fontId="33" fillId="0" borderId="0" xfId="0" applyNumberFormat="1" applyFont="1" applyProtection="1">
      <protection locked="0"/>
    </xf>
    <xf numFmtId="0" fontId="33" fillId="0" borderId="6" xfId="0" applyFont="1" applyBorder="1"/>
    <xf numFmtId="167" fontId="33" fillId="0" borderId="21" xfId="0" applyNumberFormat="1" applyFont="1" applyBorder="1" applyProtection="1">
      <protection locked="0"/>
    </xf>
    <xf numFmtId="1" fontId="33" fillId="0" borderId="0" xfId="0" applyNumberFormat="1" applyFont="1" applyProtection="1">
      <protection locked="0"/>
    </xf>
    <xf numFmtId="1" fontId="33" fillId="0" borderId="3" xfId="0" applyNumberFormat="1" applyFont="1" applyBorder="1" applyProtection="1">
      <protection locked="0"/>
    </xf>
    <xf numFmtId="1" fontId="33" fillId="0" borderId="21" xfId="0" applyNumberFormat="1" applyFont="1" applyBorder="1" applyProtection="1">
      <protection locked="0"/>
    </xf>
    <xf numFmtId="0" fontId="32" fillId="0" borderId="0" xfId="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164" fontId="16" fillId="0" borderId="21" xfId="0" applyNumberFormat="1" applyFont="1" applyFill="1" applyBorder="1" applyAlignment="1" applyProtection="1">
      <alignment vertical="center"/>
      <protection locked="0"/>
    </xf>
    <xf numFmtId="0" fontId="25" fillId="0" borderId="7" xfId="4" applyFont="1" applyFill="1" applyBorder="1" applyAlignment="1" applyProtection="1"/>
    <xf numFmtId="167" fontId="33" fillId="0" borderId="23" xfId="0" applyNumberFormat="1" applyFont="1" applyBorder="1" applyProtection="1">
      <protection locked="0"/>
    </xf>
    <xf numFmtId="3" fontId="18" fillId="0" borderId="0" xfId="0" applyNumberFormat="1" applyFont="1" applyBorder="1" applyProtection="1">
      <protection locked="0"/>
    </xf>
    <xf numFmtId="3" fontId="12" fillId="0" borderId="0" xfId="0" applyNumberFormat="1" applyFont="1" applyProtection="1"/>
    <xf numFmtId="164" fontId="27" fillId="0" borderId="3" xfId="0" applyNumberFormat="1" applyFont="1" applyFill="1" applyBorder="1" applyAlignment="1" applyProtection="1">
      <alignment vertical="center"/>
      <protection locked="0"/>
    </xf>
    <xf numFmtId="0" fontId="12" fillId="6" borderId="22" xfId="0" applyFont="1" applyFill="1" applyBorder="1" applyAlignment="1" applyProtection="1">
      <alignment horizontal="left"/>
    </xf>
    <xf numFmtId="0" fontId="12" fillId="6" borderId="20" xfId="0" applyFont="1" applyFill="1" applyBorder="1" applyAlignment="1" applyProtection="1">
      <alignment horizontal="left"/>
    </xf>
    <xf numFmtId="0" fontId="12" fillId="6" borderId="20" xfId="0" applyFont="1" applyFill="1" applyBorder="1" applyAlignment="1" applyProtection="1">
      <alignment horizontal="left" indent="1"/>
    </xf>
    <xf numFmtId="0" fontId="12" fillId="6" borderId="23" xfId="0" applyFont="1" applyFill="1" applyBorder="1" applyAlignment="1" applyProtection="1">
      <alignment horizontal="left" indent="1"/>
    </xf>
    <xf numFmtId="0" fontId="12" fillId="6" borderId="0" xfId="0" applyFont="1" applyFill="1" applyBorder="1" applyAlignment="1" applyProtection="1">
      <alignment horizontal="left"/>
    </xf>
    <xf numFmtId="0" fontId="12" fillId="6" borderId="0" xfId="0" applyFont="1" applyFill="1" applyBorder="1" applyAlignment="1" applyProtection="1">
      <alignment horizontal="left" indent="1"/>
    </xf>
    <xf numFmtId="0" fontId="12" fillId="6" borderId="4" xfId="0" applyFont="1" applyFill="1" applyBorder="1" applyAlignment="1" applyProtection="1">
      <alignment horizontal="left" indent="1"/>
    </xf>
    <xf numFmtId="164" fontId="16" fillId="9" borderId="3" xfId="0" applyNumberFormat="1" applyFont="1" applyFill="1" applyBorder="1" applyAlignment="1" applyProtection="1">
      <alignment vertical="center"/>
      <protection locked="0"/>
    </xf>
    <xf numFmtId="164" fontId="16" fillId="9" borderId="0" xfId="0" applyNumberFormat="1" applyFont="1" applyFill="1" applyBorder="1" applyAlignment="1" applyProtection="1">
      <alignment vertical="center"/>
      <protection locked="0"/>
    </xf>
    <xf numFmtId="0" fontId="12" fillId="0" borderId="4" xfId="0" applyFont="1" applyFill="1" applyBorder="1" applyProtection="1"/>
    <xf numFmtId="0" fontId="12" fillId="0" borderId="0" xfId="0" applyFont="1" applyFill="1" applyAlignment="1" applyProtection="1">
      <alignment horizontal="center"/>
    </xf>
    <xf numFmtId="0" fontId="12" fillId="0" borderId="0" xfId="13" applyNumberFormat="1" applyFont="1" applyFill="1" applyAlignment="1" applyProtection="1">
      <alignment horizontal="center"/>
    </xf>
    <xf numFmtId="164" fontId="9" fillId="0" borderId="0" xfId="0" applyNumberFormat="1" applyFont="1" applyProtection="1"/>
    <xf numFmtId="1" fontId="12" fillId="0" borderId="0" xfId="0" applyNumberFormat="1" applyFont="1" applyAlignment="1" applyProtection="1">
      <alignment horizontal="left"/>
    </xf>
    <xf numFmtId="1" fontId="12" fillId="0" borderId="0" xfId="0" applyNumberFormat="1" applyFont="1" applyFill="1" applyProtection="1"/>
    <xf numFmtId="1" fontId="18" fillId="9" borderId="0" xfId="0" applyNumberFormat="1" applyFont="1" applyFill="1" applyBorder="1" applyProtection="1">
      <protection locked="0"/>
    </xf>
    <xf numFmtId="164" fontId="33" fillId="0" borderId="21" xfId="0" applyNumberFormat="1" applyFont="1" applyFill="1" applyBorder="1" applyAlignment="1" applyProtection="1">
      <alignment horizontal="center" vertical="center"/>
      <protection locked="0"/>
    </xf>
    <xf numFmtId="0" fontId="41" fillId="0" borderId="0" xfId="42" applyFont="1" applyProtection="1"/>
    <xf numFmtId="0" fontId="13" fillId="4" borderId="6" xfId="0" applyFont="1" applyFill="1" applyBorder="1" applyAlignment="1" applyProtection="1">
      <alignment horizontal="left" wrapText="1"/>
    </xf>
    <xf numFmtId="0" fontId="13" fillId="4" borderId="7" xfId="0" applyFont="1" applyFill="1" applyBorder="1" applyAlignment="1" applyProtection="1">
      <alignment horizontal="left" wrapText="1"/>
    </xf>
    <xf numFmtId="0" fontId="10" fillId="2" borderId="11" xfId="1" applyFont="1" applyFill="1" applyBorder="1" applyAlignment="1" applyProtection="1">
      <alignment horizontal="left" vertical="top" wrapText="1"/>
    </xf>
  </cellXfs>
  <cellStyles count="43">
    <cellStyle name="border" xfId="32"/>
    <cellStyle name="Comma 2" xfId="18"/>
    <cellStyle name="Comma 3" xfId="20"/>
    <cellStyle name="Comma 4" xfId="17"/>
    <cellStyle name="Comma 4 2" xfId="41"/>
    <cellStyle name="Comma 4 3" xfId="22"/>
    <cellStyle name="Heading 1" xfId="1" builtinId="16"/>
    <cellStyle name="Hyperlink" xfId="42" builtinId="8"/>
    <cellStyle name="Normal" xfId="0" builtinId="0"/>
    <cellStyle name="Normal 11 2 2" xfId="19"/>
    <cellStyle name="Normal 2" xfId="3"/>
    <cellStyle name="Normal 2 2" xfId="5"/>
    <cellStyle name="Normal 2 3" xfId="21"/>
    <cellStyle name="Normal 3" xfId="4"/>
    <cellStyle name="Normal 4" xfId="6"/>
    <cellStyle name="Normal 5" xfId="7"/>
    <cellStyle name="Normal 6" xfId="2"/>
    <cellStyle name="Normal 6 2" xfId="33"/>
    <cellStyle name="Normal 6 3" xfId="23"/>
    <cellStyle name="Normal 7" xfId="12"/>
    <cellStyle name="Normal 7 2" xfId="35"/>
    <cellStyle name="Normal 7 3" xfId="24"/>
    <cellStyle name="Normal 8" xfId="14"/>
    <cellStyle name="Normal 8 2" xfId="38"/>
    <cellStyle name="Normal 8 3" xfId="25"/>
    <cellStyle name="Normal 9" xfId="16"/>
    <cellStyle name="Normal 9 2" xfId="40"/>
    <cellStyle name="Normal 9 3" xfId="26"/>
    <cellStyle name="Percent 2" xfId="8"/>
    <cellStyle name="Percent 3" xfId="9"/>
    <cellStyle name="Percent 4" xfId="10"/>
    <cellStyle name="Percent 5" xfId="11"/>
    <cellStyle name="Percent 5 2" xfId="34"/>
    <cellStyle name="Percent 5 3" xfId="27"/>
    <cellStyle name="Percent 6" xfId="13"/>
    <cellStyle name="Percent 6 2" xfId="36"/>
    <cellStyle name="Percent 6 3" xfId="28"/>
    <cellStyle name="Percent 7" xfId="15"/>
    <cellStyle name="Percent 7 2" xfId="39"/>
    <cellStyle name="Percent 7 3" xfId="29"/>
    <cellStyle name="Percent 8" xfId="37"/>
    <cellStyle name="Style 1" xfId="30"/>
    <cellStyle name="Style 2" xfId="31"/>
  </cellStyles>
  <dxfs count="3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  <color rgb="FFF6FABC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Aberdeen%20University%20Annual%20Accounts%20Retur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Edinburgh%20Napier%20University%20Annual%20Accounts%20Retur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Queen%20Margaret%20University%20Annual%20Accounts%20Retur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Robert%20Gordon%20University%20Annual%20Accounts%20Retur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Royal%20Conservatoire%20Annual%20Accounts%20Retur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Scottish%20Agricultural%20College%20Annual%20Accounts%20Retur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St%20Andrews%20University%20Annual%20Accounts%20Retur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Stirling%20University%20Annual%20Accounts%20Retur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Strathclyde%20University%20Annual%20Accounts%20Retu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UHI%20Millennium%20Institute%20Annual%20Accounts%20Retu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University%20of%20the%20West%20of%20Scotland%20Annual%20Accounts%20Retur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Institutional_Governance\HE%20Annual%20Accounts\Consolidation%20and%20FSR%202019-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Abertay%20University%20Annual%20Accounts%20Retur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Dundee%20University%20Annual%20Accounts%20Retur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Edinburgh%20University%20Annual%20Accounts%20Retur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Glasgow%20Caledonian%20University%20Annual%20Accounts%20Retur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Glasgow%20University%20Annual%20Accounts%20Retur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Glasgow%20School%20of%20Art%20Annual%20Accounts%20Retur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aylor/AppData/Local/Microsoft/Windows/INetCache/Content.Outlook/SX9O8W2T/Heriot-Watt%20University%20Annual%20Accounts%20Retur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1">
          <cell r="E41">
            <v>4200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111359</v>
          </cell>
        </row>
        <row r="41">
          <cell r="E41">
            <v>13530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90684</v>
          </cell>
        </row>
        <row r="41">
          <cell r="E41">
            <v>3522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213098</v>
          </cell>
        </row>
        <row r="41">
          <cell r="E41">
            <v>8885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32761</v>
          </cell>
        </row>
        <row r="41">
          <cell r="E41">
            <v>615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52129</v>
          </cell>
        </row>
        <row r="41">
          <cell r="E41">
            <v>1226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215564</v>
          </cell>
        </row>
        <row r="41">
          <cell r="E41">
            <v>236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290858</v>
          </cell>
        </row>
        <row r="41">
          <cell r="E41">
            <v>7171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6609</v>
          </cell>
        </row>
        <row r="41">
          <cell r="E41">
            <v>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115164</v>
          </cell>
        </row>
        <row r="41">
          <cell r="E41">
            <v>7455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R"/>
      <sheetName val="Table 1 SoCIE "/>
      <sheetName val="Graphs"/>
      <sheetName val="Table 2 Balance Sheet"/>
      <sheetName val="Table 2S Additional info"/>
      <sheetName val="Table 3 Cash flow"/>
      <sheetName val="Table 4 Research grants "/>
      <sheetName val="Table 5 Tuition fees"/>
      <sheetName val="Table 6 Income"/>
      <sheetName val="Table 6S SFC grants"/>
      <sheetName val="Table 7 Expenditure"/>
      <sheetName val="Table 8 Capital"/>
      <sheetName val="Table 9 Material items"/>
      <sheetName val="Table 10 head of provider remun"/>
      <sheetName val="Table 11 Staff costs"/>
      <sheetName val="Table 12 severance"/>
      <sheetName val="KFI"/>
      <sheetName val="Principals salary"/>
      <sheetName val="PP and loan interest"/>
      <sheetName val="Tuition fees graphs"/>
      <sheetName val="SDM graphs"/>
      <sheetName val="Summary report indicators"/>
      <sheetName val="Heat map"/>
      <sheetName val="Operating surplus graph"/>
      <sheetName val="Adjusted operating position"/>
      <sheetName val="COVID19 heat map"/>
      <sheetName val="COVID19 borrowing"/>
      <sheetName val="SOCIE by type of institution"/>
      <sheetName val="BS by type of institution"/>
      <sheetName val="KPI by type of institution"/>
      <sheetName val="FC paper Annex A"/>
      <sheetName val="Publication Annex C"/>
      <sheetName val="Employers pension contributions"/>
    </sheetNames>
    <sheetDataSet>
      <sheetData sheetId="0">
        <row r="173">
          <cell r="B173">
            <v>34235</v>
          </cell>
          <cell r="C173">
            <v>-3833</v>
          </cell>
          <cell r="D173">
            <v>21138</v>
          </cell>
          <cell r="E173">
            <v>203523</v>
          </cell>
          <cell r="F173">
            <v>-2742</v>
          </cell>
          <cell r="G173">
            <v>69851</v>
          </cell>
          <cell r="H173">
            <v>6663</v>
          </cell>
          <cell r="I173">
            <v>6390</v>
          </cell>
          <cell r="J173">
            <v>-4277</v>
          </cell>
          <cell r="K173">
            <v>-475</v>
          </cell>
          <cell r="L173">
            <v>-8315</v>
          </cell>
          <cell r="M173">
            <v>-134</v>
          </cell>
          <cell r="N173">
            <v>-3774</v>
          </cell>
          <cell r="O173">
            <v>33624</v>
          </cell>
          <cell r="P173">
            <v>11975</v>
          </cell>
          <cell r="Q173">
            <v>33155</v>
          </cell>
          <cell r="R173">
            <v>139</v>
          </cell>
          <cell r="S173">
            <v>-1920</v>
          </cell>
        </row>
        <row r="174">
          <cell r="B174">
            <v>-44658</v>
          </cell>
          <cell r="C174">
            <v>-2348</v>
          </cell>
          <cell r="D174">
            <v>-54079</v>
          </cell>
          <cell r="E174">
            <v>-93037</v>
          </cell>
          <cell r="F174">
            <v>-8115</v>
          </cell>
          <cell r="G174">
            <v>-68016</v>
          </cell>
          <cell r="H174">
            <v>-1964</v>
          </cell>
          <cell r="I174">
            <v>-31427</v>
          </cell>
          <cell r="J174">
            <v>-6319</v>
          </cell>
          <cell r="K174">
            <v>-6044</v>
          </cell>
          <cell r="L174">
            <v>-6649</v>
          </cell>
          <cell r="M174">
            <v>796</v>
          </cell>
          <cell r="N174">
            <v>-511</v>
          </cell>
          <cell r="O174">
            <v>-22224</v>
          </cell>
          <cell r="P174">
            <v>-32284</v>
          </cell>
          <cell r="Q174">
            <v>-50091</v>
          </cell>
          <cell r="R174">
            <v>-2166</v>
          </cell>
          <cell r="S174">
            <v>-7864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201721</v>
          </cell>
        </row>
        <row r="41">
          <cell r="E41">
            <v>6295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1349149</v>
          </cell>
        </row>
        <row r="41">
          <cell r="E41">
            <v>9570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174119</v>
          </cell>
        </row>
        <row r="41">
          <cell r="E41">
            <v>6718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504356</v>
          </cell>
        </row>
        <row r="41">
          <cell r="E41">
            <v>4328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67275</v>
          </cell>
        </row>
        <row r="41">
          <cell r="E41">
            <v>1331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laration"/>
      <sheetName val="Commentary sheet"/>
      <sheetName val="I&amp;E"/>
      <sheetName val="Income"/>
      <sheetName val="Expenditure"/>
      <sheetName val="Balance Sheet"/>
      <sheetName val=" Additional info"/>
      <sheetName val="Detail of Borrowing"/>
      <sheetName val="Cashflow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138566</v>
          </cell>
        </row>
        <row r="41">
          <cell r="E41">
            <v>424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fc.ac.uk/web/FILES/Review/coherence-and-sustainability-financial-sustainability-of-colleges-and-universities.pdf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532"/>
  <sheetViews>
    <sheetView tabSelected="1" workbookViewId="0">
      <selection activeCell="H4" sqref="H4"/>
    </sheetView>
  </sheetViews>
  <sheetFormatPr defaultColWidth="9.1796875" defaultRowHeight="13" outlineLevelRow="1" x14ac:dyDescent="0.3"/>
  <cols>
    <col min="1" max="1" width="9" style="82" customWidth="1"/>
    <col min="2" max="2" width="1.453125" style="5" customWidth="1"/>
    <col min="3" max="3" width="0.81640625" style="5" customWidth="1"/>
    <col min="4" max="4" width="69.1796875" style="5" customWidth="1"/>
    <col min="5" max="5" width="16.453125" style="5" customWidth="1"/>
    <col min="6" max="6" width="16.54296875" style="5" customWidth="1"/>
    <col min="7" max="7" width="12.7265625" style="5" customWidth="1"/>
    <col min="8" max="9" width="9.1796875" style="5"/>
    <col min="10" max="10" width="17.453125" style="5" bestFit="1" customWidth="1"/>
    <col min="11" max="11" width="10.453125" style="5" customWidth="1"/>
    <col min="12" max="16384" width="9.1796875" style="5"/>
  </cols>
  <sheetData>
    <row r="1" spans="1:15" ht="54" customHeight="1" x14ac:dyDescent="0.3">
      <c r="A1" s="2" t="s">
        <v>1</v>
      </c>
      <c r="B1" s="263" t="s">
        <v>174</v>
      </c>
      <c r="C1" s="263"/>
      <c r="D1" s="263"/>
      <c r="E1" s="3"/>
      <c r="F1" s="4"/>
    </row>
    <row r="2" spans="1:15" ht="15.5" x14ac:dyDescent="0.3">
      <c r="A2" s="7"/>
      <c r="B2" s="8"/>
      <c r="C2" s="8"/>
      <c r="D2" s="8"/>
      <c r="E2" s="8"/>
      <c r="F2" s="9"/>
      <c r="G2" s="12"/>
    </row>
    <row r="3" spans="1:15" ht="31" x14ac:dyDescent="0.35">
      <c r="A3" s="13"/>
      <c r="B3" s="14"/>
      <c r="C3" s="14"/>
      <c r="D3" s="14"/>
      <c r="E3" s="15" t="s">
        <v>152</v>
      </c>
      <c r="F3" s="16" t="s">
        <v>147</v>
      </c>
      <c r="G3" s="18"/>
      <c r="H3" s="240"/>
    </row>
    <row r="4" spans="1:15" ht="28.5" customHeight="1" x14ac:dyDescent="0.35">
      <c r="A4" s="19"/>
      <c r="B4" s="20"/>
      <c r="C4" s="20"/>
      <c r="D4" s="20"/>
      <c r="E4" s="21" t="s">
        <v>2</v>
      </c>
      <c r="F4" s="21" t="s">
        <v>2</v>
      </c>
      <c r="G4" s="22"/>
      <c r="H4" s="240"/>
    </row>
    <row r="5" spans="1:15" ht="12.75" customHeight="1" x14ac:dyDescent="0.3">
      <c r="A5" s="23"/>
      <c r="B5" s="24" t="s">
        <v>4</v>
      </c>
      <c r="C5" s="25"/>
      <c r="D5" s="25"/>
      <c r="E5" s="26"/>
      <c r="F5" s="27"/>
      <c r="G5" s="30"/>
      <c r="H5" s="240"/>
    </row>
    <row r="6" spans="1:15" s="31" customFormat="1" hidden="1" outlineLevel="1" x14ac:dyDescent="0.3">
      <c r="B6" s="32" t="s">
        <v>31</v>
      </c>
      <c r="E6" s="33">
        <v>72574</v>
      </c>
      <c r="F6" s="33">
        <v>62613</v>
      </c>
      <c r="G6" s="36"/>
      <c r="H6" s="240"/>
      <c r="I6" s="37"/>
      <c r="J6" s="38"/>
      <c r="L6" s="33"/>
      <c r="M6" s="39"/>
      <c r="N6" s="40"/>
      <c r="O6" s="35"/>
    </row>
    <row r="7" spans="1:15" s="31" customFormat="1" hidden="1" outlineLevel="1" x14ac:dyDescent="0.3">
      <c r="B7" s="32" t="s">
        <v>32</v>
      </c>
      <c r="E7" s="33">
        <v>10480</v>
      </c>
      <c r="F7" s="33">
        <v>9782</v>
      </c>
      <c r="G7" s="36"/>
      <c r="H7" s="240"/>
      <c r="I7" s="37"/>
      <c r="J7" s="38"/>
      <c r="L7" s="33"/>
      <c r="M7" s="39"/>
      <c r="N7" s="40"/>
      <c r="O7" s="35"/>
    </row>
    <row r="8" spans="1:15" s="31" customFormat="1" hidden="1" outlineLevel="1" x14ac:dyDescent="0.3">
      <c r="B8" s="32" t="s">
        <v>33</v>
      </c>
      <c r="E8" s="33">
        <v>74082</v>
      </c>
      <c r="F8" s="33">
        <v>66903</v>
      </c>
      <c r="G8" s="36"/>
      <c r="H8" s="240"/>
      <c r="I8" s="37"/>
      <c r="J8" s="38"/>
      <c r="L8" s="33"/>
      <c r="M8" s="39"/>
      <c r="N8" s="40"/>
      <c r="O8" s="35"/>
    </row>
    <row r="9" spans="1:15" s="31" customFormat="1" hidden="1" outlineLevel="1" x14ac:dyDescent="0.3">
      <c r="B9" s="32" t="s">
        <v>34</v>
      </c>
      <c r="E9" s="33">
        <v>390583</v>
      </c>
      <c r="F9" s="33">
        <v>346850</v>
      </c>
      <c r="G9" s="36"/>
      <c r="H9" s="240"/>
      <c r="I9" s="37"/>
      <c r="J9" s="38"/>
      <c r="L9" s="33"/>
      <c r="M9" s="39"/>
      <c r="N9" s="40"/>
      <c r="O9" s="35"/>
    </row>
    <row r="10" spans="1:15" s="31" customFormat="1" hidden="1" outlineLevel="1" x14ac:dyDescent="0.3">
      <c r="B10" s="32" t="s">
        <v>35</v>
      </c>
      <c r="E10" s="33">
        <v>41593</v>
      </c>
      <c r="F10" s="33">
        <v>39813</v>
      </c>
      <c r="G10" s="36"/>
      <c r="H10" s="240"/>
      <c r="I10" s="37"/>
      <c r="J10" s="38"/>
      <c r="L10" s="33"/>
      <c r="M10" s="39"/>
      <c r="N10" s="40"/>
      <c r="O10" s="35"/>
    </row>
    <row r="11" spans="1:15" s="31" customFormat="1" hidden="1" outlineLevel="1" x14ac:dyDescent="0.3">
      <c r="B11" s="32" t="s">
        <v>36</v>
      </c>
      <c r="E11" s="33">
        <v>248926</v>
      </c>
      <c r="F11" s="33">
        <v>228234</v>
      </c>
      <c r="G11" s="36"/>
      <c r="H11" s="240"/>
      <c r="I11" s="37"/>
      <c r="J11" s="38"/>
      <c r="L11" s="33"/>
      <c r="M11" s="39"/>
      <c r="N11" s="40"/>
      <c r="O11" s="35"/>
    </row>
    <row r="12" spans="1:15" s="31" customFormat="1" hidden="1" outlineLevel="1" x14ac:dyDescent="0.3">
      <c r="B12" s="32" t="s">
        <v>37</v>
      </c>
      <c r="E12" s="33">
        <v>18370</v>
      </c>
      <c r="F12" s="33">
        <v>16323</v>
      </c>
      <c r="G12" s="36"/>
      <c r="H12" s="240"/>
      <c r="I12" s="37"/>
      <c r="J12" s="38"/>
      <c r="L12" s="33"/>
      <c r="M12" s="39"/>
      <c r="N12" s="40"/>
      <c r="O12" s="35"/>
    </row>
    <row r="13" spans="1:15" s="31" customFormat="1" hidden="1" outlineLevel="1" x14ac:dyDescent="0.3">
      <c r="B13" s="32" t="s">
        <v>38</v>
      </c>
      <c r="E13" s="33">
        <v>124300</v>
      </c>
      <c r="F13" s="33">
        <v>123537</v>
      </c>
      <c r="G13" s="36"/>
      <c r="H13" s="240"/>
      <c r="I13" s="37"/>
      <c r="J13" s="38"/>
      <c r="L13" s="33"/>
      <c r="M13" s="39"/>
      <c r="N13" s="40"/>
      <c r="O13" s="35"/>
    </row>
    <row r="14" spans="1:15" s="31" customFormat="1" hidden="1" outlineLevel="1" x14ac:dyDescent="0.3">
      <c r="B14" s="32" t="s">
        <v>39</v>
      </c>
      <c r="E14" s="33">
        <v>51032</v>
      </c>
      <c r="F14" s="33">
        <v>43875</v>
      </c>
      <c r="G14" s="36"/>
      <c r="H14" s="240"/>
      <c r="I14" s="37"/>
      <c r="J14" s="38"/>
      <c r="L14" s="33"/>
      <c r="M14" s="39"/>
      <c r="N14" s="40"/>
      <c r="O14" s="35"/>
    </row>
    <row r="15" spans="1:15" s="31" customFormat="1" hidden="1" outlineLevel="1" x14ac:dyDescent="0.3">
      <c r="B15" s="32" t="s">
        <v>40</v>
      </c>
      <c r="E15" s="33">
        <v>13918</v>
      </c>
      <c r="F15" s="33">
        <v>13923</v>
      </c>
      <c r="G15" s="36"/>
      <c r="H15" s="240"/>
      <c r="I15" s="37"/>
      <c r="J15" s="38"/>
      <c r="L15" s="33"/>
      <c r="M15" s="39"/>
      <c r="N15" s="40"/>
      <c r="O15" s="35"/>
    </row>
    <row r="16" spans="1:15" s="31" customFormat="1" hidden="1" outlineLevel="1" x14ac:dyDescent="0.3">
      <c r="B16" s="32" t="s">
        <v>41</v>
      </c>
      <c r="E16" s="33">
        <v>34926</v>
      </c>
      <c r="F16" s="33">
        <v>31978</v>
      </c>
      <c r="G16" s="36"/>
      <c r="H16" s="240"/>
      <c r="J16" s="38"/>
      <c r="L16" s="33"/>
      <c r="M16" s="39"/>
      <c r="N16" s="40"/>
      <c r="O16" s="35"/>
    </row>
    <row r="17" spans="1:15" s="31" customFormat="1" hidden="1" outlineLevel="1" x14ac:dyDescent="0.3">
      <c r="B17" s="32" t="s">
        <v>42</v>
      </c>
      <c r="E17" s="33">
        <v>10577</v>
      </c>
      <c r="F17" s="33">
        <v>10510</v>
      </c>
      <c r="G17" s="36"/>
      <c r="H17" s="240"/>
      <c r="I17" s="37"/>
      <c r="J17" s="38"/>
      <c r="L17" s="33"/>
      <c r="M17" s="39"/>
      <c r="N17" s="40"/>
      <c r="O17" s="35"/>
    </row>
    <row r="18" spans="1:15" s="31" customFormat="1" hidden="1" outlineLevel="1" x14ac:dyDescent="0.3">
      <c r="B18" s="32" t="s">
        <v>0</v>
      </c>
      <c r="E18" s="33">
        <v>4116</v>
      </c>
      <c r="F18" s="33">
        <v>7422</v>
      </c>
      <c r="G18" s="36"/>
      <c r="H18" s="240"/>
      <c r="I18" s="37"/>
      <c r="J18" s="38"/>
      <c r="L18" s="33"/>
      <c r="M18" s="39"/>
      <c r="N18" s="40"/>
      <c r="O18" s="35"/>
    </row>
    <row r="19" spans="1:15" s="31" customFormat="1" hidden="1" outlineLevel="1" x14ac:dyDescent="0.3">
      <c r="B19" s="32" t="s">
        <v>43</v>
      </c>
      <c r="E19" s="33">
        <v>109219</v>
      </c>
      <c r="F19" s="33">
        <v>104644</v>
      </c>
      <c r="G19" s="36"/>
      <c r="H19" s="240"/>
      <c r="I19" s="37"/>
      <c r="J19" s="38"/>
      <c r="L19" s="33"/>
      <c r="M19" s="39"/>
      <c r="N19" s="40"/>
      <c r="O19" s="35"/>
    </row>
    <row r="20" spans="1:15" s="31" customFormat="1" hidden="1" outlineLevel="1" x14ac:dyDescent="0.3">
      <c r="B20" s="32" t="s">
        <v>44</v>
      </c>
      <c r="E20" s="33">
        <v>39050</v>
      </c>
      <c r="F20" s="33">
        <v>38772</v>
      </c>
      <c r="G20" s="36"/>
      <c r="H20" s="240"/>
      <c r="I20" s="37"/>
      <c r="J20" s="38"/>
      <c r="L20" s="33"/>
      <c r="M20" s="39"/>
      <c r="N20" s="40"/>
      <c r="O20" s="35"/>
    </row>
    <row r="21" spans="1:15" s="31" customFormat="1" hidden="1" outlineLevel="1" x14ac:dyDescent="0.3">
      <c r="B21" s="32" t="s">
        <v>45</v>
      </c>
      <c r="E21" s="33">
        <v>109534</v>
      </c>
      <c r="F21" s="33">
        <v>99367</v>
      </c>
      <c r="G21" s="36"/>
      <c r="H21" s="241"/>
      <c r="I21" s="37"/>
      <c r="J21" s="38"/>
      <c r="L21" s="33"/>
      <c r="M21" s="39"/>
      <c r="N21" s="40"/>
      <c r="O21" s="35"/>
    </row>
    <row r="22" spans="1:15" s="31" customFormat="1" hidden="1" outlineLevel="1" x14ac:dyDescent="0.3">
      <c r="B22" s="32" t="s">
        <v>46</v>
      </c>
      <c r="E22" s="33">
        <v>11623</v>
      </c>
      <c r="F22" s="33">
        <v>11841</v>
      </c>
      <c r="G22" s="36"/>
      <c r="H22" s="240"/>
      <c r="I22" s="37"/>
      <c r="J22" s="38"/>
      <c r="L22" s="33"/>
      <c r="M22" s="39"/>
      <c r="N22" s="40"/>
      <c r="O22" s="35"/>
    </row>
    <row r="23" spans="1:15" s="31" customFormat="1" hidden="1" outlineLevel="1" x14ac:dyDescent="0.3">
      <c r="B23" s="32" t="s">
        <v>47</v>
      </c>
      <c r="E23" s="33">
        <v>35526</v>
      </c>
      <c r="F23" s="33">
        <v>30717</v>
      </c>
      <c r="G23" s="36"/>
      <c r="H23" s="240"/>
      <c r="I23" s="37"/>
      <c r="J23" s="38"/>
      <c r="L23" s="33"/>
      <c r="M23" s="39"/>
      <c r="N23" s="40"/>
      <c r="O23" s="35"/>
    </row>
    <row r="24" spans="1:15" ht="12.75" customHeight="1" collapsed="1" x14ac:dyDescent="0.3">
      <c r="A24" s="23"/>
      <c r="B24" s="43"/>
      <c r="C24" s="44" t="s">
        <v>6</v>
      </c>
      <c r="D24" s="44"/>
      <c r="E24" s="193">
        <v>1400429</v>
      </c>
      <c r="F24" s="193">
        <v>1287104</v>
      </c>
      <c r="G24" s="46"/>
      <c r="H24" s="240"/>
    </row>
    <row r="25" spans="1:15" s="31" customFormat="1" hidden="1" outlineLevel="1" x14ac:dyDescent="0.3">
      <c r="B25" s="32" t="s">
        <v>31</v>
      </c>
      <c r="E25" s="33">
        <v>77279</v>
      </c>
      <c r="F25" s="33">
        <v>77618</v>
      </c>
      <c r="G25" s="36"/>
      <c r="H25" s="240"/>
      <c r="I25" s="37"/>
      <c r="J25" s="38"/>
      <c r="L25" s="33"/>
      <c r="M25" s="39"/>
      <c r="N25" s="40"/>
      <c r="O25" s="35"/>
    </row>
    <row r="26" spans="1:15" s="31" customFormat="1" hidden="1" outlineLevel="1" x14ac:dyDescent="0.3">
      <c r="B26" s="32" t="s">
        <v>32</v>
      </c>
      <c r="E26" s="33">
        <v>19515</v>
      </c>
      <c r="F26" s="33">
        <v>19706</v>
      </c>
      <c r="G26" s="36"/>
      <c r="H26" s="240"/>
      <c r="I26" s="37"/>
      <c r="J26" s="38"/>
      <c r="L26" s="33"/>
      <c r="M26" s="39"/>
      <c r="N26" s="40"/>
      <c r="O26" s="35"/>
    </row>
    <row r="27" spans="1:15" s="31" customFormat="1" hidden="1" outlineLevel="1" x14ac:dyDescent="0.3">
      <c r="B27" s="32" t="s">
        <v>33</v>
      </c>
      <c r="E27" s="33">
        <v>82055</v>
      </c>
      <c r="F27" s="33">
        <v>81069</v>
      </c>
      <c r="G27" s="36"/>
      <c r="H27" s="240"/>
      <c r="I27" s="37"/>
      <c r="J27" s="38"/>
      <c r="L27" s="33"/>
      <c r="M27" s="39"/>
      <c r="N27" s="40"/>
      <c r="O27" s="35"/>
    </row>
    <row r="28" spans="1:15" s="31" customFormat="1" hidden="1" outlineLevel="1" x14ac:dyDescent="0.3">
      <c r="B28" s="32" t="s">
        <v>34</v>
      </c>
      <c r="E28" s="33">
        <v>190823</v>
      </c>
      <c r="F28" s="33">
        <v>195819</v>
      </c>
      <c r="G28" s="36"/>
      <c r="H28" s="240"/>
      <c r="I28" s="37"/>
      <c r="J28" s="38"/>
      <c r="L28" s="33"/>
      <c r="M28" s="39"/>
      <c r="N28" s="40"/>
      <c r="O28" s="35"/>
    </row>
    <row r="29" spans="1:15" s="31" customFormat="1" hidden="1" outlineLevel="1" x14ac:dyDescent="0.3">
      <c r="B29" s="32" t="s">
        <v>35</v>
      </c>
      <c r="E29" s="33">
        <v>69237</v>
      </c>
      <c r="F29" s="33">
        <v>68270</v>
      </c>
      <c r="G29" s="36"/>
      <c r="H29" s="240"/>
      <c r="I29" s="37"/>
      <c r="J29" s="38"/>
      <c r="L29" s="33"/>
      <c r="M29" s="39"/>
      <c r="N29" s="40"/>
      <c r="O29" s="35"/>
    </row>
    <row r="30" spans="1:15" s="31" customFormat="1" hidden="1" outlineLevel="1" x14ac:dyDescent="0.3">
      <c r="B30" s="32" t="s">
        <v>36</v>
      </c>
      <c r="E30" s="33">
        <v>163469</v>
      </c>
      <c r="F30" s="33">
        <v>162824</v>
      </c>
      <c r="G30" s="36"/>
      <c r="H30" s="240"/>
      <c r="I30" s="37"/>
      <c r="J30" s="38"/>
      <c r="L30" s="33"/>
      <c r="M30" s="39"/>
      <c r="N30" s="40"/>
      <c r="O30" s="35"/>
    </row>
    <row r="31" spans="1:15" s="31" customFormat="1" hidden="1" outlineLevel="1" x14ac:dyDescent="0.3">
      <c r="B31" s="32" t="s">
        <v>37</v>
      </c>
      <c r="E31" s="33">
        <v>14561</v>
      </c>
      <c r="F31" s="33">
        <v>14551</v>
      </c>
      <c r="G31" s="36"/>
      <c r="H31" s="240"/>
      <c r="I31" s="37"/>
      <c r="J31" s="38"/>
      <c r="L31" s="33"/>
      <c r="M31" s="39"/>
      <c r="N31" s="40"/>
      <c r="O31" s="35"/>
    </row>
    <row r="32" spans="1:15" s="31" customFormat="1" hidden="1" outlineLevel="1" x14ac:dyDescent="0.3">
      <c r="B32" s="32" t="s">
        <v>38</v>
      </c>
      <c r="E32" s="33">
        <v>47292</v>
      </c>
      <c r="F32" s="33">
        <v>48104</v>
      </c>
      <c r="G32" s="36"/>
      <c r="H32" s="240"/>
      <c r="I32" s="37"/>
      <c r="J32" s="38"/>
      <c r="L32" s="33"/>
      <c r="M32" s="39"/>
      <c r="N32" s="40"/>
      <c r="O32" s="35"/>
    </row>
    <row r="33" spans="1:15" s="31" customFormat="1" hidden="1" outlineLevel="1" x14ac:dyDescent="0.3">
      <c r="B33" s="32" t="s">
        <v>39</v>
      </c>
      <c r="E33" s="33">
        <v>59950</v>
      </c>
      <c r="F33" s="33">
        <v>59076</v>
      </c>
      <c r="G33" s="36"/>
      <c r="H33" s="240"/>
      <c r="I33" s="37"/>
      <c r="J33" s="38"/>
      <c r="L33" s="33"/>
      <c r="M33" s="39"/>
      <c r="N33" s="40"/>
      <c r="O33" s="35"/>
    </row>
    <row r="34" spans="1:15" s="31" customFormat="1" hidden="1" outlineLevel="1" x14ac:dyDescent="0.3">
      <c r="B34" s="32" t="s">
        <v>40</v>
      </c>
      <c r="E34" s="33">
        <v>17171</v>
      </c>
      <c r="F34" s="33">
        <v>16171</v>
      </c>
      <c r="G34" s="36"/>
      <c r="H34" s="240"/>
      <c r="I34" s="37"/>
      <c r="J34" s="38"/>
      <c r="L34" s="33"/>
      <c r="M34" s="39"/>
      <c r="N34" s="40"/>
      <c r="O34" s="35"/>
    </row>
    <row r="35" spans="1:15" s="31" customFormat="1" hidden="1" outlineLevel="1" x14ac:dyDescent="0.3">
      <c r="B35" s="32" t="s">
        <v>41</v>
      </c>
      <c r="E35" s="33">
        <v>45142</v>
      </c>
      <c r="F35" s="33">
        <v>44542</v>
      </c>
      <c r="G35" s="36"/>
      <c r="H35" s="240"/>
      <c r="J35" s="38"/>
      <c r="L35" s="33"/>
      <c r="M35" s="39"/>
      <c r="N35" s="40"/>
      <c r="O35" s="35"/>
    </row>
    <row r="36" spans="1:15" s="31" customFormat="1" hidden="1" outlineLevel="1" x14ac:dyDescent="0.3">
      <c r="B36" s="32" t="s">
        <v>42</v>
      </c>
      <c r="E36" s="33">
        <v>12437</v>
      </c>
      <c r="F36" s="33">
        <v>12247</v>
      </c>
      <c r="G36" s="36"/>
      <c r="H36" s="240"/>
      <c r="I36" s="37"/>
      <c r="J36" s="38"/>
      <c r="L36" s="33"/>
      <c r="M36" s="39"/>
      <c r="N36" s="40"/>
      <c r="O36" s="35"/>
    </row>
    <row r="37" spans="1:15" s="31" customFormat="1" hidden="1" outlineLevel="1" x14ac:dyDescent="0.3">
      <c r="B37" s="32" t="s">
        <v>0</v>
      </c>
      <c r="E37" s="33">
        <v>28129</v>
      </c>
      <c r="F37" s="33">
        <v>26238</v>
      </c>
      <c r="G37" s="36"/>
      <c r="H37" s="240"/>
      <c r="I37" s="37"/>
      <c r="J37" s="38"/>
      <c r="L37" s="33"/>
      <c r="M37" s="39"/>
      <c r="N37" s="40"/>
      <c r="O37" s="35"/>
    </row>
    <row r="38" spans="1:15" s="31" customFormat="1" hidden="1" outlineLevel="1" x14ac:dyDescent="0.3">
      <c r="B38" s="32" t="s">
        <v>43</v>
      </c>
      <c r="E38" s="33">
        <v>38777</v>
      </c>
      <c r="F38" s="33">
        <v>39005</v>
      </c>
      <c r="G38" s="36"/>
      <c r="H38" s="240"/>
      <c r="I38" s="37"/>
      <c r="J38" s="38"/>
      <c r="L38" s="33"/>
      <c r="M38" s="39"/>
      <c r="N38" s="40"/>
      <c r="O38" s="35"/>
    </row>
    <row r="39" spans="1:15" s="31" customFormat="1" hidden="1" outlineLevel="1" x14ac:dyDescent="0.3">
      <c r="B39" s="32" t="s">
        <v>44</v>
      </c>
      <c r="E39" s="33">
        <v>46050</v>
      </c>
      <c r="F39" s="33">
        <v>45923</v>
      </c>
      <c r="G39" s="36"/>
      <c r="H39" s="240"/>
      <c r="I39" s="37"/>
      <c r="J39" s="38"/>
      <c r="L39" s="33"/>
      <c r="M39" s="39"/>
      <c r="N39" s="40"/>
      <c r="O39" s="35"/>
    </row>
    <row r="40" spans="1:15" s="31" customFormat="1" hidden="1" outlineLevel="1" x14ac:dyDescent="0.3">
      <c r="B40" s="32" t="s">
        <v>45</v>
      </c>
      <c r="E40" s="33">
        <v>102412</v>
      </c>
      <c r="F40" s="33">
        <v>112505</v>
      </c>
      <c r="G40" s="36"/>
      <c r="H40" s="241"/>
      <c r="I40" s="37"/>
      <c r="J40" s="38"/>
      <c r="L40" s="33"/>
      <c r="M40" s="39"/>
      <c r="N40" s="40"/>
      <c r="O40" s="35"/>
    </row>
    <row r="41" spans="1:15" s="31" customFormat="1" hidden="1" outlineLevel="1" x14ac:dyDescent="0.3">
      <c r="B41" s="32" t="s">
        <v>46</v>
      </c>
      <c r="E41" s="33">
        <v>105672</v>
      </c>
      <c r="F41" s="33">
        <v>101472</v>
      </c>
      <c r="G41" s="36"/>
      <c r="H41" s="240"/>
      <c r="I41" s="37"/>
      <c r="J41" s="38"/>
      <c r="L41" s="33"/>
      <c r="M41" s="39"/>
      <c r="N41" s="40"/>
      <c r="O41" s="35"/>
    </row>
    <row r="42" spans="1:15" s="31" customFormat="1" hidden="1" outlineLevel="1" x14ac:dyDescent="0.3">
      <c r="B42" s="32" t="s">
        <v>47</v>
      </c>
      <c r="E42" s="33">
        <v>75482</v>
      </c>
      <c r="F42" s="33">
        <v>77289</v>
      </c>
      <c r="G42" s="36"/>
      <c r="H42" s="240"/>
      <c r="I42" s="37"/>
      <c r="J42" s="38"/>
      <c r="L42" s="33"/>
      <c r="M42" s="39"/>
      <c r="N42" s="40"/>
      <c r="O42" s="35"/>
    </row>
    <row r="43" spans="1:15" ht="12.75" customHeight="1" collapsed="1" x14ac:dyDescent="0.3">
      <c r="A43" s="23"/>
      <c r="B43" s="43"/>
      <c r="C43" s="44" t="s">
        <v>7</v>
      </c>
      <c r="D43" s="44"/>
      <c r="E43" s="193">
        <v>1195453</v>
      </c>
      <c r="F43" s="193">
        <v>1202429</v>
      </c>
      <c r="G43" s="46"/>
      <c r="H43" s="240"/>
    </row>
    <row r="44" spans="1:15" s="31" customFormat="1" hidden="1" outlineLevel="1" x14ac:dyDescent="0.3">
      <c r="B44" s="32" t="s">
        <v>31</v>
      </c>
      <c r="E44" s="33">
        <v>49281</v>
      </c>
      <c r="F44" s="33">
        <v>54210</v>
      </c>
      <c r="G44" s="36"/>
      <c r="H44" s="240"/>
      <c r="I44" s="37"/>
      <c r="J44" s="38"/>
      <c r="L44" s="33"/>
      <c r="M44" s="39"/>
      <c r="N44" s="40"/>
      <c r="O44" s="35"/>
    </row>
    <row r="45" spans="1:15" s="31" customFormat="1" hidden="1" outlineLevel="1" x14ac:dyDescent="0.3">
      <c r="B45" s="32" t="s">
        <v>32</v>
      </c>
      <c r="E45" s="33">
        <v>2394</v>
      </c>
      <c r="F45" s="33">
        <v>2061</v>
      </c>
      <c r="G45" s="36"/>
      <c r="H45" s="240"/>
      <c r="I45" s="37"/>
      <c r="J45" s="38"/>
      <c r="L45" s="33"/>
      <c r="M45" s="39"/>
      <c r="N45" s="40"/>
      <c r="O45" s="35"/>
    </row>
    <row r="46" spans="1:15" s="31" customFormat="1" hidden="1" outlineLevel="1" x14ac:dyDescent="0.3">
      <c r="B46" s="32" t="s">
        <v>33</v>
      </c>
      <c r="E46" s="33">
        <v>61894</v>
      </c>
      <c r="F46" s="33">
        <v>69755</v>
      </c>
      <c r="G46" s="36"/>
      <c r="H46" s="240"/>
      <c r="I46" s="37"/>
      <c r="J46" s="38"/>
      <c r="L46" s="33"/>
      <c r="M46" s="39"/>
      <c r="N46" s="40"/>
      <c r="O46" s="35"/>
    </row>
    <row r="47" spans="1:15" s="31" customFormat="1" hidden="1" outlineLevel="1" x14ac:dyDescent="0.3">
      <c r="B47" s="32" t="s">
        <v>34</v>
      </c>
      <c r="E47" s="33">
        <v>296135</v>
      </c>
      <c r="F47" s="33">
        <v>285654</v>
      </c>
      <c r="G47" s="36"/>
      <c r="H47" s="240"/>
      <c r="I47" s="37"/>
      <c r="J47" s="38"/>
      <c r="L47" s="33"/>
      <c r="M47" s="39"/>
      <c r="N47" s="40"/>
      <c r="O47" s="35"/>
    </row>
    <row r="48" spans="1:15" s="31" customFormat="1" hidden="1" outlineLevel="1" x14ac:dyDescent="0.3">
      <c r="B48" s="32" t="s">
        <v>35</v>
      </c>
      <c r="E48" s="33">
        <v>5818</v>
      </c>
      <c r="F48" s="33">
        <v>5765</v>
      </c>
      <c r="G48" s="36"/>
      <c r="H48" s="240"/>
      <c r="I48" s="37"/>
      <c r="J48" s="38"/>
      <c r="L48" s="33"/>
      <c r="M48" s="39"/>
      <c r="N48" s="40"/>
      <c r="O48" s="35"/>
    </row>
    <row r="49" spans="1:15" s="31" customFormat="1" hidden="1" outlineLevel="1" x14ac:dyDescent="0.3">
      <c r="B49" s="32" t="s">
        <v>36</v>
      </c>
      <c r="E49" s="33">
        <v>168772</v>
      </c>
      <c r="F49" s="33">
        <v>195064</v>
      </c>
      <c r="G49" s="36"/>
      <c r="H49" s="240"/>
      <c r="I49" s="37"/>
      <c r="J49" s="38"/>
      <c r="L49" s="33"/>
      <c r="M49" s="39"/>
      <c r="N49" s="40"/>
      <c r="O49" s="35"/>
    </row>
    <row r="50" spans="1:15" s="31" customFormat="1" hidden="1" outlineLevel="1" x14ac:dyDescent="0.3">
      <c r="B50" s="32" t="s">
        <v>37</v>
      </c>
      <c r="E50" s="33">
        <v>2742</v>
      </c>
      <c r="F50" s="33">
        <v>3217</v>
      </c>
      <c r="G50" s="36"/>
      <c r="H50" s="240"/>
      <c r="I50" s="37"/>
      <c r="J50" s="38"/>
      <c r="L50" s="33"/>
      <c r="M50" s="39"/>
      <c r="N50" s="40"/>
      <c r="O50" s="35"/>
    </row>
    <row r="51" spans="1:15" s="31" customFormat="1" hidden="1" outlineLevel="1" x14ac:dyDescent="0.3">
      <c r="B51" s="32" t="s">
        <v>38</v>
      </c>
      <c r="E51" s="33">
        <v>28730</v>
      </c>
      <c r="F51" s="33">
        <v>31168</v>
      </c>
      <c r="G51" s="36"/>
      <c r="H51" s="240"/>
      <c r="I51" s="37"/>
      <c r="J51" s="38"/>
      <c r="L51" s="33"/>
      <c r="M51" s="39"/>
      <c r="N51" s="40"/>
      <c r="O51" s="35"/>
    </row>
    <row r="52" spans="1:15" s="31" customFormat="1" hidden="1" outlineLevel="1" x14ac:dyDescent="0.3">
      <c r="B52" s="32" t="s">
        <v>39</v>
      </c>
      <c r="E52" s="33">
        <v>3172</v>
      </c>
      <c r="F52" s="33">
        <v>3349</v>
      </c>
      <c r="G52" s="36"/>
      <c r="H52" s="240"/>
      <c r="I52" s="37"/>
      <c r="J52" s="38"/>
      <c r="L52" s="33"/>
      <c r="M52" s="39"/>
      <c r="N52" s="40"/>
      <c r="O52" s="35"/>
    </row>
    <row r="53" spans="1:15" s="31" customFormat="1" hidden="1" outlineLevel="1" x14ac:dyDescent="0.3">
      <c r="B53" s="32" t="s">
        <v>40</v>
      </c>
      <c r="E53" s="33">
        <v>2421</v>
      </c>
      <c r="F53" s="33">
        <v>2192</v>
      </c>
      <c r="G53" s="36"/>
      <c r="H53" s="240"/>
      <c r="I53" s="37"/>
      <c r="J53" s="38"/>
      <c r="L53" s="33"/>
      <c r="M53" s="39"/>
      <c r="N53" s="40"/>
      <c r="O53" s="35"/>
    </row>
    <row r="54" spans="1:15" s="31" customFormat="1" hidden="1" outlineLevel="1" x14ac:dyDescent="0.3">
      <c r="B54" s="32" t="s">
        <v>41</v>
      </c>
      <c r="E54" s="33">
        <v>2865</v>
      </c>
      <c r="F54" s="33">
        <v>3092</v>
      </c>
      <c r="G54" s="36"/>
      <c r="H54" s="240"/>
      <c r="J54" s="38"/>
      <c r="L54" s="33"/>
      <c r="M54" s="39"/>
      <c r="N54" s="40"/>
      <c r="O54" s="35"/>
    </row>
    <row r="55" spans="1:15" s="31" customFormat="1" hidden="1" outlineLevel="1" x14ac:dyDescent="0.3">
      <c r="B55" s="32" t="s">
        <v>42</v>
      </c>
      <c r="E55" s="33">
        <v>154</v>
      </c>
      <c r="F55" s="33">
        <v>63</v>
      </c>
      <c r="G55" s="36"/>
      <c r="H55" s="240"/>
      <c r="I55" s="37"/>
      <c r="J55" s="38"/>
      <c r="L55" s="33"/>
      <c r="M55" s="39"/>
      <c r="N55" s="40"/>
      <c r="O55" s="35"/>
    </row>
    <row r="56" spans="1:15" s="31" customFormat="1" hidden="1" outlineLevel="1" x14ac:dyDescent="0.3">
      <c r="B56" s="32" t="s">
        <v>0</v>
      </c>
      <c r="E56" s="33">
        <v>13090</v>
      </c>
      <c r="F56" s="33">
        <v>14447</v>
      </c>
      <c r="G56" s="36"/>
      <c r="H56" s="240"/>
      <c r="I56" s="37"/>
      <c r="J56" s="38"/>
      <c r="L56" s="33"/>
      <c r="M56" s="39"/>
      <c r="N56" s="40"/>
      <c r="O56" s="35"/>
    </row>
    <row r="57" spans="1:15" s="31" customFormat="1" hidden="1" outlineLevel="1" x14ac:dyDescent="0.3">
      <c r="B57" s="32" t="s">
        <v>43</v>
      </c>
      <c r="E57" s="33">
        <v>40030</v>
      </c>
      <c r="F57" s="33">
        <v>39420</v>
      </c>
      <c r="G57" s="36"/>
      <c r="H57" s="240"/>
      <c r="I57" s="37"/>
      <c r="J57" s="38"/>
      <c r="L57" s="33"/>
      <c r="M57" s="39"/>
      <c r="N57" s="40"/>
      <c r="O57" s="35"/>
    </row>
    <row r="58" spans="1:15" s="31" customFormat="1" hidden="1" outlineLevel="1" x14ac:dyDescent="0.3">
      <c r="B58" s="32" t="s">
        <v>44</v>
      </c>
      <c r="E58" s="33">
        <v>11762</v>
      </c>
      <c r="F58" s="33">
        <v>11915</v>
      </c>
      <c r="G58" s="36"/>
      <c r="H58" s="240"/>
      <c r="I58" s="37"/>
      <c r="J58" s="38"/>
      <c r="L58" s="33"/>
      <c r="M58" s="39"/>
      <c r="N58" s="40"/>
      <c r="O58" s="35"/>
    </row>
    <row r="59" spans="1:15" s="31" customFormat="1" hidden="1" outlineLevel="1" x14ac:dyDescent="0.3">
      <c r="B59" s="32" t="s">
        <v>45</v>
      </c>
      <c r="E59" s="33">
        <v>81157</v>
      </c>
      <c r="F59" s="33">
        <v>74012</v>
      </c>
      <c r="G59" s="36"/>
      <c r="H59" s="241"/>
      <c r="I59" s="37"/>
      <c r="J59" s="38"/>
      <c r="L59" s="33"/>
      <c r="M59" s="39"/>
      <c r="N59" s="40"/>
      <c r="O59" s="35"/>
    </row>
    <row r="60" spans="1:15" s="31" customFormat="1" hidden="1" outlineLevel="1" x14ac:dyDescent="0.3">
      <c r="B60" s="32" t="s">
        <v>46</v>
      </c>
      <c r="E60" s="33">
        <v>16261</v>
      </c>
      <c r="F60" s="33">
        <v>17113</v>
      </c>
      <c r="G60" s="36"/>
      <c r="H60" s="240"/>
      <c r="I60" s="37"/>
      <c r="J60" s="38"/>
      <c r="L60" s="33"/>
      <c r="M60" s="39"/>
      <c r="N60" s="40"/>
      <c r="O60" s="35"/>
    </row>
    <row r="61" spans="1:15" s="31" customFormat="1" hidden="1" outlineLevel="1" x14ac:dyDescent="0.3">
      <c r="B61" s="32" t="s">
        <v>47</v>
      </c>
      <c r="E61" s="33">
        <v>4449</v>
      </c>
      <c r="F61" s="33">
        <v>3326</v>
      </c>
      <c r="G61" s="36"/>
      <c r="H61" s="240"/>
      <c r="I61" s="37"/>
      <c r="J61" s="38"/>
      <c r="L61" s="33"/>
      <c r="M61" s="39"/>
      <c r="N61" s="40"/>
      <c r="O61" s="35"/>
    </row>
    <row r="62" spans="1:15" ht="12.75" customHeight="1" collapsed="1" x14ac:dyDescent="0.3">
      <c r="A62" s="23"/>
      <c r="B62" s="43"/>
      <c r="C62" s="44" t="s">
        <v>8</v>
      </c>
      <c r="D62" s="44"/>
      <c r="E62" s="193">
        <v>791127</v>
      </c>
      <c r="F62" s="193">
        <v>815823</v>
      </c>
      <c r="G62" s="46"/>
      <c r="H62" s="240"/>
    </row>
    <row r="63" spans="1:15" s="31" customFormat="1" hidden="1" outlineLevel="1" x14ac:dyDescent="0.3">
      <c r="B63" s="32" t="s">
        <v>31</v>
      </c>
      <c r="E63" s="33">
        <v>31764</v>
      </c>
      <c r="F63" s="33">
        <v>31482</v>
      </c>
      <c r="G63" s="36"/>
      <c r="H63" s="240"/>
      <c r="I63" s="37"/>
      <c r="J63" s="38"/>
      <c r="L63" s="33"/>
      <c r="M63" s="39"/>
      <c r="N63" s="40"/>
      <c r="O63" s="35"/>
    </row>
    <row r="64" spans="1:15" s="31" customFormat="1" hidden="1" outlineLevel="1" x14ac:dyDescent="0.3">
      <c r="B64" s="32" t="s">
        <v>32</v>
      </c>
      <c r="E64" s="33">
        <v>2658</v>
      </c>
      <c r="F64" s="33">
        <v>2450</v>
      </c>
      <c r="G64" s="36"/>
      <c r="H64" s="240"/>
      <c r="I64" s="37"/>
      <c r="J64" s="38"/>
      <c r="L64" s="33"/>
      <c r="M64" s="39"/>
      <c r="N64" s="40"/>
      <c r="O64" s="35"/>
    </row>
    <row r="65" spans="2:15" s="31" customFormat="1" hidden="1" outlineLevel="1" x14ac:dyDescent="0.3">
      <c r="B65" s="32" t="s">
        <v>33</v>
      </c>
      <c r="E65" s="33">
        <v>29222</v>
      </c>
      <c r="F65" s="33">
        <v>32757</v>
      </c>
      <c r="G65" s="36"/>
      <c r="H65" s="240"/>
      <c r="I65" s="37"/>
      <c r="J65" s="38"/>
      <c r="L65" s="33"/>
      <c r="M65" s="39"/>
      <c r="N65" s="40"/>
      <c r="O65" s="35"/>
    </row>
    <row r="66" spans="2:15" s="31" customFormat="1" hidden="1" outlineLevel="1" x14ac:dyDescent="0.3">
      <c r="B66" s="32" t="s">
        <v>34</v>
      </c>
      <c r="E66" s="33">
        <v>192363</v>
      </c>
      <c r="F66" s="33">
        <v>234018</v>
      </c>
      <c r="G66" s="36"/>
      <c r="H66" s="240"/>
      <c r="I66" s="37"/>
      <c r="J66" s="38"/>
      <c r="L66" s="33"/>
      <c r="M66" s="39"/>
      <c r="N66" s="40"/>
      <c r="O66" s="35"/>
    </row>
    <row r="67" spans="2:15" s="31" customFormat="1" hidden="1" outlineLevel="1" x14ac:dyDescent="0.3">
      <c r="B67" s="32" t="s">
        <v>35</v>
      </c>
      <c r="E67" s="33">
        <v>7878</v>
      </c>
      <c r="F67" s="33">
        <v>9694</v>
      </c>
      <c r="G67" s="36"/>
      <c r="H67" s="240"/>
      <c r="I67" s="37"/>
      <c r="J67" s="38"/>
      <c r="L67" s="33"/>
      <c r="M67" s="39"/>
      <c r="N67" s="40"/>
      <c r="O67" s="35"/>
    </row>
    <row r="68" spans="2:15" s="31" customFormat="1" hidden="1" outlineLevel="1" x14ac:dyDescent="0.3">
      <c r="B68" s="32" t="s">
        <v>36</v>
      </c>
      <c r="E68" s="33">
        <v>89047</v>
      </c>
      <c r="F68" s="33">
        <v>80236</v>
      </c>
      <c r="G68" s="36"/>
      <c r="H68" s="240"/>
      <c r="I68" s="37"/>
      <c r="J68" s="38"/>
      <c r="L68" s="33"/>
      <c r="M68" s="39"/>
      <c r="N68" s="40"/>
      <c r="O68" s="35"/>
    </row>
    <row r="69" spans="2:15" s="31" customFormat="1" hidden="1" outlineLevel="1" x14ac:dyDescent="0.3">
      <c r="B69" s="32" t="s">
        <v>37</v>
      </c>
      <c r="E69" s="33">
        <v>18560</v>
      </c>
      <c r="F69" s="33">
        <v>17357</v>
      </c>
      <c r="G69" s="36"/>
      <c r="H69" s="240"/>
      <c r="I69" s="37"/>
      <c r="J69" s="38"/>
      <c r="L69" s="33"/>
      <c r="M69" s="39"/>
      <c r="N69" s="40"/>
      <c r="O69" s="35"/>
    </row>
    <row r="70" spans="2:15" s="31" customFormat="1" hidden="1" outlineLevel="1" x14ac:dyDescent="0.3">
      <c r="B70" s="32" t="s">
        <v>38</v>
      </c>
      <c r="E70" s="33">
        <v>27619</v>
      </c>
      <c r="F70" s="33">
        <v>32433</v>
      </c>
      <c r="G70" s="36"/>
      <c r="H70" s="240"/>
      <c r="I70" s="37"/>
      <c r="J70" s="38"/>
      <c r="L70" s="33"/>
      <c r="M70" s="39"/>
      <c r="N70" s="40"/>
      <c r="O70" s="35"/>
    </row>
    <row r="71" spans="2:15" s="31" customFormat="1" hidden="1" outlineLevel="1" x14ac:dyDescent="0.3">
      <c r="B71" s="32" t="s">
        <v>39</v>
      </c>
      <c r="E71" s="33">
        <v>13047</v>
      </c>
      <c r="F71" s="33">
        <v>15767</v>
      </c>
      <c r="G71" s="36"/>
      <c r="H71" s="240"/>
      <c r="I71" s="37"/>
      <c r="J71" s="38"/>
      <c r="L71" s="33"/>
      <c r="M71" s="39"/>
      <c r="N71" s="40"/>
      <c r="O71" s="35"/>
    </row>
    <row r="72" spans="2:15" s="31" customFormat="1" hidden="1" outlineLevel="1" x14ac:dyDescent="0.3">
      <c r="B72" s="32" t="s">
        <v>40</v>
      </c>
      <c r="E72" s="33">
        <v>6532</v>
      </c>
      <c r="F72" s="33">
        <v>6842</v>
      </c>
      <c r="G72" s="36"/>
      <c r="H72" s="240"/>
      <c r="I72" s="37"/>
      <c r="J72" s="38"/>
      <c r="L72" s="33"/>
      <c r="M72" s="39"/>
      <c r="N72" s="40"/>
      <c r="O72" s="35"/>
    </row>
    <row r="73" spans="2:15" s="31" customFormat="1" hidden="1" outlineLevel="1" x14ac:dyDescent="0.3">
      <c r="B73" s="32" t="s">
        <v>41</v>
      </c>
      <c r="E73" s="33">
        <v>8369</v>
      </c>
      <c r="F73" s="33">
        <v>10575</v>
      </c>
      <c r="G73" s="36"/>
      <c r="H73" s="240"/>
      <c r="I73" s="37"/>
      <c r="J73" s="38"/>
      <c r="L73" s="33"/>
      <c r="M73" s="39"/>
      <c r="N73" s="40"/>
      <c r="O73" s="35"/>
    </row>
    <row r="74" spans="2:15" s="31" customFormat="1" hidden="1" outlineLevel="1" x14ac:dyDescent="0.3">
      <c r="B74" s="32" t="s">
        <v>42</v>
      </c>
      <c r="E74" s="33">
        <v>1342</v>
      </c>
      <c r="F74" s="33">
        <v>991</v>
      </c>
      <c r="G74" s="36"/>
      <c r="H74" s="240"/>
      <c r="I74" s="37"/>
      <c r="J74" s="38"/>
      <c r="L74" s="33"/>
      <c r="M74" s="39"/>
      <c r="N74" s="40"/>
      <c r="O74" s="35"/>
    </row>
    <row r="75" spans="2:15" s="31" customFormat="1" hidden="1" outlineLevel="1" x14ac:dyDescent="0.3">
      <c r="B75" s="32" t="s">
        <v>0</v>
      </c>
      <c r="E75" s="33">
        <v>36017</v>
      </c>
      <c r="F75" s="33">
        <v>34714</v>
      </c>
      <c r="G75" s="36"/>
      <c r="H75" s="240"/>
      <c r="I75" s="37"/>
      <c r="J75" s="38"/>
      <c r="L75" s="33"/>
      <c r="M75" s="39"/>
      <c r="N75" s="40"/>
      <c r="O75" s="35"/>
    </row>
    <row r="76" spans="2:15" s="31" customFormat="1" hidden="1" outlineLevel="1" x14ac:dyDescent="0.3">
      <c r="B76" s="32" t="s">
        <v>43</v>
      </c>
      <c r="E76" s="33">
        <v>64707</v>
      </c>
      <c r="F76" s="33">
        <v>61379</v>
      </c>
      <c r="G76" s="36"/>
      <c r="H76" s="240"/>
      <c r="I76" s="37"/>
      <c r="J76" s="38"/>
      <c r="L76" s="33"/>
      <c r="M76" s="39"/>
      <c r="N76" s="40"/>
      <c r="O76" s="35"/>
    </row>
    <row r="77" spans="2:15" s="31" customFormat="1" hidden="1" outlineLevel="1" x14ac:dyDescent="0.3">
      <c r="B77" s="32" t="s">
        <v>44</v>
      </c>
      <c r="E77" s="33">
        <v>24039</v>
      </c>
      <c r="F77" s="33">
        <v>28734</v>
      </c>
      <c r="G77" s="36"/>
      <c r="H77" s="240"/>
      <c r="I77" s="37"/>
      <c r="J77" s="38"/>
      <c r="L77" s="33"/>
      <c r="M77" s="39"/>
      <c r="N77" s="40"/>
      <c r="O77" s="35"/>
    </row>
    <row r="78" spans="2:15" s="31" customFormat="1" hidden="1" outlineLevel="1" x14ac:dyDescent="0.3">
      <c r="B78" s="32" t="s">
        <v>45</v>
      </c>
      <c r="E78" s="33">
        <v>37458</v>
      </c>
      <c r="F78" s="33">
        <v>44901</v>
      </c>
      <c r="G78" s="36"/>
      <c r="H78" s="241"/>
      <c r="I78" s="37"/>
      <c r="J78" s="38"/>
      <c r="L78" s="33"/>
      <c r="M78" s="39"/>
      <c r="N78" s="40"/>
      <c r="O78" s="35"/>
    </row>
    <row r="79" spans="2:15" s="31" customFormat="1" hidden="1" outlineLevel="1" x14ac:dyDescent="0.3">
      <c r="B79" s="32" t="s">
        <v>46</v>
      </c>
      <c r="E79" s="33">
        <v>13200</v>
      </c>
      <c r="F79" s="33">
        <v>13152</v>
      </c>
      <c r="G79" s="36"/>
      <c r="H79" s="241"/>
      <c r="I79" s="37"/>
      <c r="J79" s="38"/>
      <c r="L79" s="33"/>
      <c r="M79" s="39"/>
      <c r="N79" s="40"/>
      <c r="O79" s="35"/>
    </row>
    <row r="80" spans="2:15" s="31" customFormat="1" hidden="1" outlineLevel="1" x14ac:dyDescent="0.3">
      <c r="B80" s="32" t="s">
        <v>47</v>
      </c>
      <c r="E80" s="33">
        <v>6224</v>
      </c>
      <c r="F80" s="33">
        <v>8630</v>
      </c>
      <c r="G80" s="36"/>
      <c r="H80" s="240"/>
      <c r="I80" s="37"/>
      <c r="J80" s="38"/>
      <c r="L80" s="33"/>
      <c r="M80" s="39"/>
      <c r="N80" s="40"/>
      <c r="O80" s="35"/>
    </row>
    <row r="81" spans="1:15" ht="12.75" customHeight="1" collapsed="1" x14ac:dyDescent="0.3">
      <c r="A81" s="23"/>
      <c r="B81" s="43"/>
      <c r="C81" s="44" t="s">
        <v>9</v>
      </c>
      <c r="D81" s="44"/>
      <c r="E81" s="193">
        <v>610046</v>
      </c>
      <c r="F81" s="193">
        <v>666112</v>
      </c>
      <c r="G81" s="46"/>
      <c r="H81" s="240"/>
    </row>
    <row r="82" spans="1:15" s="31" customFormat="1" hidden="1" outlineLevel="1" x14ac:dyDescent="0.3">
      <c r="B82" s="32" t="s">
        <v>31</v>
      </c>
      <c r="E82" s="33">
        <v>2415</v>
      </c>
      <c r="F82" s="33">
        <v>1975</v>
      </c>
      <c r="G82" s="36"/>
      <c r="H82" s="240"/>
      <c r="I82" s="37"/>
      <c r="J82" s="38"/>
      <c r="L82" s="33"/>
      <c r="M82" s="39"/>
      <c r="N82" s="40"/>
      <c r="O82" s="35"/>
    </row>
    <row r="83" spans="1:15" s="31" customFormat="1" hidden="1" outlineLevel="1" x14ac:dyDescent="0.3">
      <c r="B83" s="32" t="s">
        <v>32</v>
      </c>
      <c r="E83" s="33">
        <v>333</v>
      </c>
      <c r="F83" s="33">
        <v>474</v>
      </c>
      <c r="G83" s="36"/>
      <c r="H83" s="240"/>
      <c r="I83" s="37"/>
      <c r="J83" s="38"/>
      <c r="L83" s="33"/>
      <c r="M83" s="39"/>
      <c r="N83" s="40"/>
      <c r="O83" s="35"/>
    </row>
    <row r="84" spans="1:15" s="31" customFormat="1" hidden="1" outlineLevel="1" x14ac:dyDescent="0.3">
      <c r="B84" s="32" t="s">
        <v>33</v>
      </c>
      <c r="E84" s="33">
        <v>709</v>
      </c>
      <c r="F84" s="33">
        <v>1104</v>
      </c>
      <c r="G84" s="36"/>
      <c r="H84" s="240"/>
      <c r="I84" s="37"/>
      <c r="J84" s="38"/>
      <c r="L84" s="33"/>
      <c r="M84" s="39"/>
      <c r="N84" s="40"/>
      <c r="O84" s="35"/>
    </row>
    <row r="85" spans="1:15" s="31" customFormat="1" hidden="1" outlineLevel="1" x14ac:dyDescent="0.3">
      <c r="B85" s="32" t="s">
        <v>34</v>
      </c>
      <c r="E85" s="33">
        <v>17596</v>
      </c>
      <c r="F85" s="33">
        <v>17413</v>
      </c>
      <c r="G85" s="36"/>
      <c r="H85" s="240"/>
      <c r="I85" s="37"/>
      <c r="J85" s="38"/>
      <c r="L85" s="33"/>
      <c r="M85" s="39"/>
      <c r="N85" s="40"/>
      <c r="O85" s="35"/>
    </row>
    <row r="86" spans="1:15" s="31" customFormat="1" hidden="1" outlineLevel="1" x14ac:dyDescent="0.3">
      <c r="B86" s="32" t="s">
        <v>35</v>
      </c>
      <c r="E86" s="33">
        <v>211</v>
      </c>
      <c r="F86" s="33">
        <v>245</v>
      </c>
      <c r="G86" s="36"/>
      <c r="H86" s="240"/>
      <c r="I86" s="37"/>
      <c r="J86" s="38"/>
      <c r="L86" s="33"/>
      <c r="M86" s="39"/>
      <c r="N86" s="40"/>
      <c r="O86" s="35"/>
    </row>
    <row r="87" spans="1:15" s="31" customFormat="1" hidden="1" outlineLevel="1" x14ac:dyDescent="0.3">
      <c r="B87" s="32" t="s">
        <v>36</v>
      </c>
      <c r="E87" s="33">
        <v>7686</v>
      </c>
      <c r="F87" s="33">
        <v>7195</v>
      </c>
      <c r="G87" s="36"/>
      <c r="H87" s="240"/>
      <c r="I87" s="37"/>
      <c r="J87" s="38"/>
      <c r="L87" s="33"/>
      <c r="M87" s="39"/>
      <c r="N87" s="40"/>
      <c r="O87" s="35"/>
    </row>
    <row r="88" spans="1:15" s="31" customFormat="1" hidden="1" outlineLevel="1" x14ac:dyDescent="0.3">
      <c r="B88" s="32" t="s">
        <v>37</v>
      </c>
      <c r="E88" s="33">
        <v>484</v>
      </c>
      <c r="F88" s="33">
        <v>-893</v>
      </c>
      <c r="G88" s="36"/>
      <c r="H88" s="240"/>
      <c r="I88" s="37"/>
      <c r="J88" s="38"/>
      <c r="L88" s="33"/>
      <c r="M88" s="39"/>
      <c r="N88" s="40"/>
      <c r="O88" s="35"/>
    </row>
    <row r="89" spans="1:15" s="31" customFormat="1" hidden="1" outlineLevel="1" x14ac:dyDescent="0.3">
      <c r="B89" s="32" t="s">
        <v>38</v>
      </c>
      <c r="E89" s="33">
        <v>1290</v>
      </c>
      <c r="F89" s="33">
        <v>1357</v>
      </c>
      <c r="G89" s="36"/>
      <c r="H89" s="240"/>
      <c r="I89" s="37"/>
      <c r="J89" s="38"/>
      <c r="L89" s="33"/>
      <c r="M89" s="39"/>
      <c r="N89" s="40"/>
      <c r="O89" s="35"/>
    </row>
    <row r="90" spans="1:15" s="31" customFormat="1" hidden="1" outlineLevel="1" x14ac:dyDescent="0.3">
      <c r="B90" s="32" t="s">
        <v>39</v>
      </c>
      <c r="E90" s="33">
        <v>363</v>
      </c>
      <c r="F90" s="33">
        <v>274</v>
      </c>
      <c r="G90" s="36"/>
      <c r="H90" s="240"/>
      <c r="I90" s="37"/>
      <c r="J90" s="38"/>
      <c r="L90" s="33"/>
      <c r="M90" s="39"/>
      <c r="N90" s="40"/>
      <c r="O90" s="35"/>
    </row>
    <row r="91" spans="1:15" s="31" customFormat="1" hidden="1" outlineLevel="1" x14ac:dyDescent="0.3">
      <c r="B91" s="32" t="s">
        <v>40</v>
      </c>
      <c r="E91" s="33">
        <v>56</v>
      </c>
      <c r="F91" s="33">
        <v>85</v>
      </c>
      <c r="G91" s="36"/>
      <c r="H91" s="240"/>
      <c r="I91" s="37"/>
      <c r="J91" s="38"/>
      <c r="L91" s="33"/>
      <c r="M91" s="39"/>
      <c r="N91" s="40"/>
      <c r="O91" s="35"/>
    </row>
    <row r="92" spans="1:15" s="31" customFormat="1" hidden="1" outlineLevel="1" x14ac:dyDescent="0.3">
      <c r="B92" s="32" t="s">
        <v>41</v>
      </c>
      <c r="E92" s="33">
        <v>342</v>
      </c>
      <c r="F92" s="33">
        <v>397</v>
      </c>
      <c r="G92" s="36"/>
      <c r="H92" s="240"/>
      <c r="J92" s="38"/>
      <c r="L92" s="33"/>
      <c r="M92" s="39"/>
      <c r="N92" s="40"/>
      <c r="O92" s="35"/>
    </row>
    <row r="93" spans="1:15" s="31" customFormat="1" hidden="1" outlineLevel="1" x14ac:dyDescent="0.3">
      <c r="B93" s="32" t="s">
        <v>42</v>
      </c>
      <c r="E93" s="33">
        <v>273</v>
      </c>
      <c r="F93" s="33">
        <v>193</v>
      </c>
      <c r="G93" s="36"/>
      <c r="H93" s="240"/>
      <c r="I93" s="37"/>
      <c r="J93" s="38"/>
      <c r="L93" s="33"/>
      <c r="M93" s="39"/>
      <c r="N93" s="40"/>
      <c r="O93" s="35"/>
    </row>
    <row r="94" spans="1:15" s="31" customFormat="1" hidden="1" outlineLevel="1" x14ac:dyDescent="0.3">
      <c r="B94" s="32" t="s">
        <v>0</v>
      </c>
      <c r="E94" s="33">
        <v>347</v>
      </c>
      <c r="F94" s="33">
        <v>280</v>
      </c>
      <c r="G94" s="36"/>
      <c r="H94" s="240"/>
      <c r="I94" s="37"/>
      <c r="J94" s="38"/>
      <c r="L94" s="33"/>
      <c r="M94" s="39"/>
      <c r="N94" s="40"/>
      <c r="O94" s="35"/>
    </row>
    <row r="95" spans="1:15" s="31" customFormat="1" hidden="1" outlineLevel="1" x14ac:dyDescent="0.3">
      <c r="B95" s="32" t="s">
        <v>43</v>
      </c>
      <c r="E95" s="33">
        <v>3748</v>
      </c>
      <c r="F95" s="33">
        <v>3702</v>
      </c>
      <c r="G95" s="36"/>
      <c r="H95" s="240"/>
      <c r="I95" s="37"/>
      <c r="J95" s="38"/>
      <c r="L95" s="33"/>
      <c r="M95" s="39"/>
      <c r="N95" s="40"/>
      <c r="O95" s="35"/>
    </row>
    <row r="96" spans="1:15" s="31" customFormat="1" hidden="1" outlineLevel="1" x14ac:dyDescent="0.3">
      <c r="B96" s="32" t="s">
        <v>44</v>
      </c>
      <c r="E96" s="33">
        <v>234</v>
      </c>
      <c r="F96" s="33">
        <v>427</v>
      </c>
      <c r="G96" s="36"/>
      <c r="H96" s="240"/>
      <c r="I96" s="37"/>
      <c r="J96" s="38"/>
      <c r="L96" s="33"/>
      <c r="M96" s="39"/>
      <c r="N96" s="40"/>
      <c r="O96" s="35"/>
    </row>
    <row r="97" spans="1:15" s="31" customFormat="1" hidden="1" outlineLevel="1" x14ac:dyDescent="0.3">
      <c r="B97" s="32" t="s">
        <v>45</v>
      </c>
      <c r="E97" s="33">
        <v>2059</v>
      </c>
      <c r="F97" s="33">
        <v>2368</v>
      </c>
      <c r="G97" s="36"/>
      <c r="H97" s="240"/>
      <c r="I97" s="37"/>
      <c r="J97" s="38"/>
      <c r="L97" s="33"/>
      <c r="M97" s="39"/>
      <c r="N97" s="40"/>
      <c r="O97" s="35"/>
    </row>
    <row r="98" spans="1:15" s="31" customFormat="1" hidden="1" outlineLevel="1" x14ac:dyDescent="0.3">
      <c r="B98" s="32" t="s">
        <v>46</v>
      </c>
      <c r="E98" s="33">
        <v>151</v>
      </c>
      <c r="F98" s="33">
        <v>158</v>
      </c>
      <c r="G98" s="36"/>
      <c r="H98" s="241"/>
      <c r="I98" s="37"/>
      <c r="J98" s="38"/>
      <c r="L98" s="33"/>
      <c r="M98" s="39"/>
      <c r="N98" s="40"/>
      <c r="O98" s="35"/>
    </row>
    <row r="99" spans="1:15" s="31" customFormat="1" hidden="1" outlineLevel="1" x14ac:dyDescent="0.3">
      <c r="B99" s="32" t="s">
        <v>47</v>
      </c>
      <c r="E99" s="33">
        <v>233</v>
      </c>
      <c r="F99" s="33">
        <v>134</v>
      </c>
      <c r="G99" s="36"/>
      <c r="H99" s="241"/>
      <c r="I99" s="37"/>
      <c r="J99" s="38"/>
      <c r="L99" s="33"/>
      <c r="M99" s="39"/>
      <c r="N99" s="40"/>
      <c r="O99" s="35"/>
    </row>
    <row r="100" spans="1:15" ht="12.75" customHeight="1" collapsed="1" x14ac:dyDescent="0.3">
      <c r="A100" s="23"/>
      <c r="B100" s="43"/>
      <c r="C100" s="44" t="s">
        <v>10</v>
      </c>
      <c r="D100" s="44"/>
      <c r="E100" s="193">
        <v>38530</v>
      </c>
      <c r="F100" s="193">
        <v>36888</v>
      </c>
      <c r="G100" s="46"/>
      <c r="H100" s="240"/>
    </row>
    <row r="101" spans="1:15" s="31" customFormat="1" hidden="1" outlineLevel="1" x14ac:dyDescent="0.3">
      <c r="B101" s="32" t="s">
        <v>31</v>
      </c>
      <c r="E101" s="33">
        <v>458</v>
      </c>
      <c r="F101" s="33">
        <v>596</v>
      </c>
      <c r="G101" s="36"/>
      <c r="H101" s="240"/>
      <c r="I101" s="37"/>
      <c r="J101" s="38"/>
      <c r="L101" s="33"/>
      <c r="M101" s="39"/>
      <c r="N101" s="40"/>
      <c r="O101" s="35"/>
    </row>
    <row r="102" spans="1:15" s="31" customFormat="1" hidden="1" outlineLevel="1" x14ac:dyDescent="0.3">
      <c r="B102" s="32" t="s">
        <v>32</v>
      </c>
      <c r="E102" s="33">
        <v>604</v>
      </c>
      <c r="F102" s="33">
        <v>291</v>
      </c>
      <c r="G102" s="36"/>
      <c r="H102" s="240"/>
      <c r="I102" s="37"/>
      <c r="J102" s="38"/>
      <c r="L102" s="33"/>
      <c r="M102" s="39"/>
      <c r="N102" s="40"/>
      <c r="O102" s="35"/>
    </row>
    <row r="103" spans="1:15" s="31" customFormat="1" hidden="1" outlineLevel="1" x14ac:dyDescent="0.3">
      <c r="B103" s="32" t="s">
        <v>33</v>
      </c>
      <c r="E103" s="33">
        <v>5381</v>
      </c>
      <c r="F103" s="33">
        <v>4765</v>
      </c>
      <c r="G103" s="36"/>
      <c r="H103" s="240"/>
      <c r="I103" s="37"/>
      <c r="J103" s="38"/>
      <c r="L103" s="33"/>
      <c r="M103" s="39"/>
      <c r="N103" s="40"/>
      <c r="O103" s="35"/>
    </row>
    <row r="104" spans="1:15" s="31" customFormat="1" hidden="1" outlineLevel="1" x14ac:dyDescent="0.3">
      <c r="B104" s="32" t="s">
        <v>34</v>
      </c>
      <c r="E104" s="33">
        <v>37821</v>
      </c>
      <c r="F104" s="33">
        <v>21750</v>
      </c>
      <c r="G104" s="36"/>
      <c r="H104" s="240"/>
      <c r="I104" s="37"/>
      <c r="J104" s="38"/>
      <c r="L104" s="33"/>
      <c r="M104" s="39"/>
      <c r="N104" s="40"/>
      <c r="O104" s="35"/>
    </row>
    <row r="105" spans="1:15" s="31" customFormat="1" hidden="1" outlineLevel="1" x14ac:dyDescent="0.3">
      <c r="B105" s="32" t="s">
        <v>35</v>
      </c>
      <c r="E105" s="33">
        <v>568</v>
      </c>
      <c r="F105" s="33">
        <v>539</v>
      </c>
      <c r="G105" s="36"/>
      <c r="H105" s="240"/>
      <c r="I105" s="37"/>
      <c r="J105" s="38"/>
      <c r="L105" s="33"/>
      <c r="M105" s="39"/>
      <c r="N105" s="40"/>
      <c r="O105" s="35"/>
    </row>
    <row r="106" spans="1:15" s="31" customFormat="1" hidden="1" outlineLevel="1" x14ac:dyDescent="0.3">
      <c r="B106" s="32" t="s">
        <v>36</v>
      </c>
      <c r="E106" s="33">
        <v>12206</v>
      </c>
      <c r="F106" s="33">
        <v>14343</v>
      </c>
      <c r="G106" s="36"/>
      <c r="H106" s="240"/>
      <c r="I106" s="37"/>
      <c r="J106" s="38"/>
      <c r="L106" s="33"/>
      <c r="M106" s="39"/>
      <c r="N106" s="40"/>
      <c r="O106" s="35"/>
    </row>
    <row r="107" spans="1:15" s="31" customFormat="1" hidden="1" outlineLevel="1" x14ac:dyDescent="0.3">
      <c r="B107" s="32" t="s">
        <v>37</v>
      </c>
      <c r="E107" s="33">
        <v>0</v>
      </c>
      <c r="F107" s="33">
        <v>0</v>
      </c>
      <c r="G107" s="36"/>
      <c r="H107" s="240"/>
      <c r="I107" s="37"/>
      <c r="J107" s="38"/>
      <c r="L107" s="33"/>
      <c r="M107" s="39"/>
      <c r="N107" s="40"/>
      <c r="O107" s="35"/>
    </row>
    <row r="108" spans="1:15" s="31" customFormat="1" hidden="1" outlineLevel="1" x14ac:dyDescent="0.3">
      <c r="B108" s="32" t="s">
        <v>38</v>
      </c>
      <c r="E108" s="33">
        <v>1431</v>
      </c>
      <c r="F108" s="33">
        <v>1091</v>
      </c>
      <c r="G108" s="36"/>
      <c r="H108" s="240"/>
      <c r="I108" s="37"/>
      <c r="J108" s="38"/>
      <c r="L108" s="33"/>
      <c r="M108" s="39"/>
      <c r="N108" s="40"/>
      <c r="O108" s="35"/>
    </row>
    <row r="109" spans="1:15" s="31" customFormat="1" hidden="1" outlineLevel="1" x14ac:dyDescent="0.3">
      <c r="B109" s="32" t="s">
        <v>39</v>
      </c>
      <c r="E109" s="33">
        <v>52</v>
      </c>
      <c r="F109" s="33">
        <v>152</v>
      </c>
      <c r="G109" s="36"/>
      <c r="H109" s="240"/>
      <c r="I109" s="37"/>
      <c r="J109" s="38"/>
      <c r="L109" s="33"/>
      <c r="M109" s="39"/>
      <c r="N109" s="40"/>
      <c r="O109" s="35"/>
    </row>
    <row r="110" spans="1:15" s="31" customFormat="1" hidden="1" outlineLevel="1" x14ac:dyDescent="0.3">
      <c r="B110" s="32" t="s">
        <v>40</v>
      </c>
      <c r="E110" s="33">
        <v>339</v>
      </c>
      <c r="F110" s="33">
        <v>305</v>
      </c>
      <c r="G110" s="36"/>
      <c r="H110" s="240"/>
      <c r="I110" s="37"/>
      <c r="J110" s="38"/>
      <c r="L110" s="33"/>
      <c r="M110" s="39"/>
      <c r="N110" s="40"/>
      <c r="O110" s="35"/>
    </row>
    <row r="111" spans="1:15" s="31" customFormat="1" hidden="1" outlineLevel="1" x14ac:dyDescent="0.3">
      <c r="B111" s="32" t="s">
        <v>41</v>
      </c>
      <c r="E111" s="33">
        <v>1209</v>
      </c>
      <c r="F111" s="33">
        <v>1359</v>
      </c>
      <c r="G111" s="36"/>
      <c r="H111" s="240"/>
      <c r="I111" s="37"/>
      <c r="J111" s="38"/>
      <c r="L111" s="33"/>
      <c r="M111" s="39"/>
      <c r="N111" s="40"/>
      <c r="O111" s="35"/>
    </row>
    <row r="112" spans="1:15" s="31" customFormat="1" hidden="1" outlineLevel="1" x14ac:dyDescent="0.3">
      <c r="B112" s="32" t="s">
        <v>42</v>
      </c>
      <c r="E112" s="33">
        <v>563</v>
      </c>
      <c r="F112" s="33">
        <v>279</v>
      </c>
      <c r="G112" s="36"/>
      <c r="H112" s="240"/>
      <c r="I112" s="37"/>
      <c r="J112" s="38"/>
      <c r="L112" s="33"/>
      <c r="M112" s="39"/>
      <c r="N112" s="40"/>
      <c r="O112" s="35"/>
    </row>
    <row r="113" spans="1:15" s="31" customFormat="1" hidden="1" outlineLevel="1" x14ac:dyDescent="0.3">
      <c r="B113" s="32" t="s">
        <v>0</v>
      </c>
      <c r="E113" s="33">
        <v>2</v>
      </c>
      <c r="F113" s="33">
        <v>31</v>
      </c>
      <c r="G113" s="36"/>
      <c r="H113" s="240"/>
      <c r="I113" s="37"/>
      <c r="J113" s="38"/>
      <c r="L113" s="33"/>
      <c r="M113" s="39"/>
      <c r="N113" s="40"/>
      <c r="O113" s="35"/>
    </row>
    <row r="114" spans="1:15" s="31" customFormat="1" hidden="1" outlineLevel="1" x14ac:dyDescent="0.3">
      <c r="B114" s="32" t="s">
        <v>43</v>
      </c>
      <c r="E114" s="33">
        <v>5192</v>
      </c>
      <c r="F114" s="33">
        <v>9298</v>
      </c>
      <c r="G114" s="36"/>
      <c r="H114" s="240"/>
      <c r="I114" s="37"/>
      <c r="J114" s="38"/>
      <c r="L114" s="33"/>
      <c r="M114" s="39"/>
      <c r="N114" s="40"/>
      <c r="O114" s="35"/>
    </row>
    <row r="115" spans="1:15" s="31" customFormat="1" hidden="1" outlineLevel="1" x14ac:dyDescent="0.3">
      <c r="B115" s="32" t="s">
        <v>44</v>
      </c>
      <c r="E115" s="33">
        <v>204</v>
      </c>
      <c r="F115" s="33">
        <v>230</v>
      </c>
      <c r="G115" s="36"/>
      <c r="H115" s="240"/>
      <c r="I115" s="37"/>
      <c r="J115" s="38"/>
      <c r="L115" s="33"/>
      <c r="M115" s="39"/>
      <c r="N115" s="40"/>
      <c r="O115" s="35"/>
    </row>
    <row r="116" spans="1:15" s="31" customFormat="1" hidden="1" outlineLevel="1" x14ac:dyDescent="0.3">
      <c r="B116" s="32" t="s">
        <v>45</v>
      </c>
      <c r="E116" s="33">
        <v>2201</v>
      </c>
      <c r="F116" s="33">
        <v>3063</v>
      </c>
      <c r="G116" s="36"/>
      <c r="H116" s="240"/>
      <c r="I116" s="37"/>
      <c r="J116" s="38"/>
      <c r="L116" s="33"/>
      <c r="M116" s="39"/>
      <c r="N116" s="40"/>
      <c r="O116" s="35"/>
    </row>
    <row r="117" spans="1:15" s="31" customFormat="1" hidden="1" outlineLevel="1" x14ac:dyDescent="0.3">
      <c r="B117" s="32" t="s">
        <v>46</v>
      </c>
      <c r="E117" s="33">
        <v>231</v>
      </c>
      <c r="F117" s="33">
        <v>2486</v>
      </c>
      <c r="G117" s="36"/>
      <c r="H117" s="240"/>
      <c r="I117" s="37"/>
      <c r="J117" s="38"/>
      <c r="L117" s="33"/>
      <c r="M117" s="39"/>
      <c r="N117" s="40"/>
      <c r="O117" s="35"/>
    </row>
    <row r="118" spans="1:15" s="31" customFormat="1" hidden="1" outlineLevel="1" x14ac:dyDescent="0.3">
      <c r="B118" s="32" t="s">
        <v>47</v>
      </c>
      <c r="E118" s="33">
        <v>57</v>
      </c>
      <c r="F118" s="33">
        <v>60</v>
      </c>
      <c r="G118" s="36"/>
      <c r="H118" s="241"/>
      <c r="I118" s="37"/>
      <c r="J118" s="38"/>
      <c r="L118" s="33"/>
      <c r="M118" s="39"/>
      <c r="N118" s="40"/>
      <c r="O118" s="35"/>
    </row>
    <row r="119" spans="1:15" ht="12.75" customHeight="1" collapsed="1" x14ac:dyDescent="0.3">
      <c r="A119" s="23"/>
      <c r="B119" s="50"/>
      <c r="C119" s="51" t="s">
        <v>11</v>
      </c>
      <c r="D119" s="52"/>
      <c r="E119" s="193">
        <v>68519</v>
      </c>
      <c r="F119" s="193">
        <v>60638</v>
      </c>
      <c r="G119" s="46"/>
      <c r="H119" s="241"/>
    </row>
    <row r="120" spans="1:15" s="31" customFormat="1" hidden="1" outlineLevel="1" x14ac:dyDescent="0.3">
      <c r="B120" s="32" t="s">
        <v>31</v>
      </c>
      <c r="E120" s="33">
        <v>233771</v>
      </c>
      <c r="F120" s="33">
        <v>228494</v>
      </c>
      <c r="G120" s="36"/>
      <c r="H120" s="240"/>
      <c r="I120" s="37"/>
      <c r="J120" s="38"/>
      <c r="L120" s="33"/>
      <c r="M120" s="39"/>
      <c r="N120" s="40"/>
      <c r="O120" s="35"/>
    </row>
    <row r="121" spans="1:15" s="31" customFormat="1" hidden="1" outlineLevel="1" x14ac:dyDescent="0.3">
      <c r="B121" s="32" t="s">
        <v>32</v>
      </c>
      <c r="E121" s="33">
        <v>35984</v>
      </c>
      <c r="F121" s="33">
        <v>34764</v>
      </c>
      <c r="G121" s="36"/>
      <c r="H121" s="240"/>
      <c r="I121" s="37"/>
      <c r="J121" s="38"/>
      <c r="L121" s="33"/>
      <c r="M121" s="39"/>
      <c r="N121" s="40"/>
      <c r="O121" s="35"/>
    </row>
    <row r="122" spans="1:15" s="31" customFormat="1" hidden="1" outlineLevel="1" x14ac:dyDescent="0.3">
      <c r="B122" s="32" t="s">
        <v>33</v>
      </c>
      <c r="E122" s="33">
        <v>253343</v>
      </c>
      <c r="F122" s="33">
        <v>256353</v>
      </c>
      <c r="G122" s="36"/>
      <c r="H122" s="240"/>
      <c r="I122" s="37"/>
      <c r="J122" s="38"/>
      <c r="L122" s="33"/>
      <c r="M122" s="39"/>
      <c r="N122" s="40"/>
      <c r="O122" s="35"/>
    </row>
    <row r="123" spans="1:15" s="31" customFormat="1" hidden="1" outlineLevel="1" x14ac:dyDescent="0.3">
      <c r="B123" s="32" t="s">
        <v>34</v>
      </c>
      <c r="E123" s="33">
        <v>1125321</v>
      </c>
      <c r="F123" s="33">
        <v>1101504</v>
      </c>
      <c r="G123" s="36"/>
      <c r="H123" s="240"/>
      <c r="I123" s="37"/>
      <c r="J123" s="38"/>
      <c r="L123" s="33"/>
      <c r="M123" s="39"/>
      <c r="N123" s="40"/>
      <c r="O123" s="35"/>
    </row>
    <row r="124" spans="1:15" s="31" customFormat="1" hidden="1" outlineLevel="1" x14ac:dyDescent="0.3">
      <c r="B124" s="32" t="s">
        <v>35</v>
      </c>
      <c r="E124" s="33">
        <v>125305</v>
      </c>
      <c r="F124" s="33">
        <v>124326</v>
      </c>
      <c r="G124" s="36"/>
      <c r="H124" s="240"/>
      <c r="I124" s="37"/>
      <c r="J124" s="38"/>
      <c r="L124" s="33"/>
      <c r="M124" s="39"/>
      <c r="N124" s="40"/>
      <c r="O124" s="35"/>
    </row>
    <row r="125" spans="1:15" s="31" customFormat="1" hidden="1" outlineLevel="1" x14ac:dyDescent="0.3">
      <c r="B125" s="32" t="s">
        <v>36</v>
      </c>
      <c r="E125" s="33">
        <v>690106</v>
      </c>
      <c r="F125" s="33">
        <v>687896</v>
      </c>
      <c r="G125" s="36"/>
      <c r="H125" s="240"/>
      <c r="I125" s="37"/>
      <c r="J125" s="38"/>
      <c r="L125" s="33"/>
      <c r="M125" s="39"/>
      <c r="N125" s="40"/>
      <c r="O125" s="35"/>
    </row>
    <row r="126" spans="1:15" s="31" customFormat="1" hidden="1" outlineLevel="1" x14ac:dyDescent="0.3">
      <c r="B126" s="32" t="s">
        <v>37</v>
      </c>
      <c r="E126" s="33">
        <v>54717</v>
      </c>
      <c r="F126" s="33">
        <v>50555</v>
      </c>
      <c r="G126" s="36"/>
      <c r="H126" s="240"/>
      <c r="I126" s="37"/>
      <c r="J126" s="38"/>
      <c r="L126" s="33"/>
      <c r="M126" s="39"/>
      <c r="N126" s="40"/>
      <c r="O126" s="35"/>
    </row>
    <row r="127" spans="1:15" s="31" customFormat="1" hidden="1" outlineLevel="1" x14ac:dyDescent="0.3">
      <c r="B127" s="32" t="s">
        <v>38</v>
      </c>
      <c r="E127" s="33">
        <v>230662</v>
      </c>
      <c r="F127" s="33">
        <v>237690</v>
      </c>
      <c r="G127" s="36"/>
      <c r="H127" s="240"/>
      <c r="I127" s="37"/>
      <c r="J127" s="38"/>
      <c r="L127" s="33"/>
      <c r="M127" s="39"/>
      <c r="N127" s="40"/>
      <c r="O127" s="35"/>
    </row>
    <row r="128" spans="1:15" s="31" customFormat="1" hidden="1" outlineLevel="1" x14ac:dyDescent="0.3">
      <c r="B128" s="32" t="s">
        <v>39</v>
      </c>
      <c r="E128" s="33">
        <v>127616</v>
      </c>
      <c r="F128" s="33">
        <v>122493</v>
      </c>
      <c r="G128" s="36"/>
      <c r="H128" s="240"/>
      <c r="I128" s="37"/>
      <c r="J128" s="38"/>
      <c r="L128" s="33"/>
      <c r="M128" s="39"/>
      <c r="N128" s="40"/>
      <c r="O128" s="35"/>
    </row>
    <row r="129" spans="1:15" s="31" customFormat="1" hidden="1" outlineLevel="1" x14ac:dyDescent="0.3">
      <c r="B129" s="32" t="s">
        <v>40</v>
      </c>
      <c r="E129" s="33">
        <v>40437</v>
      </c>
      <c r="F129" s="33">
        <v>39518</v>
      </c>
      <c r="G129" s="36"/>
      <c r="H129" s="240"/>
      <c r="I129" s="37"/>
      <c r="J129" s="38"/>
      <c r="L129" s="33"/>
      <c r="M129" s="39"/>
      <c r="N129" s="40"/>
      <c r="O129" s="35"/>
    </row>
    <row r="130" spans="1:15" s="31" customFormat="1" hidden="1" outlineLevel="1" x14ac:dyDescent="0.3">
      <c r="B130" s="32" t="s">
        <v>41</v>
      </c>
      <c r="E130" s="33">
        <v>92853</v>
      </c>
      <c r="F130" s="33">
        <v>91943</v>
      </c>
      <c r="G130" s="36"/>
      <c r="H130" s="240"/>
      <c r="J130" s="38"/>
      <c r="L130" s="33"/>
      <c r="M130" s="39"/>
      <c r="N130" s="40"/>
      <c r="O130" s="35"/>
    </row>
    <row r="131" spans="1:15" s="31" customFormat="1" hidden="1" outlineLevel="1" x14ac:dyDescent="0.3">
      <c r="B131" s="32" t="s">
        <v>42</v>
      </c>
      <c r="E131" s="33">
        <v>25346</v>
      </c>
      <c r="F131" s="33">
        <v>24283</v>
      </c>
      <c r="G131" s="36"/>
      <c r="H131" s="240"/>
      <c r="I131" s="37"/>
      <c r="J131" s="38"/>
      <c r="L131" s="33"/>
      <c r="M131" s="39"/>
      <c r="N131" s="40"/>
      <c r="O131" s="35"/>
    </row>
    <row r="132" spans="1:15" s="31" customFormat="1" hidden="1" outlineLevel="1" x14ac:dyDescent="0.3">
      <c r="B132" s="32" t="s">
        <v>0</v>
      </c>
      <c r="E132" s="33">
        <v>81701</v>
      </c>
      <c r="F132" s="33">
        <v>83132</v>
      </c>
      <c r="G132" s="36"/>
      <c r="H132" s="240"/>
      <c r="I132" s="37"/>
      <c r="J132" s="38"/>
      <c r="L132" s="33"/>
      <c r="M132" s="39"/>
      <c r="N132" s="40"/>
      <c r="O132" s="35"/>
    </row>
    <row r="133" spans="1:15" s="31" customFormat="1" hidden="1" outlineLevel="1" x14ac:dyDescent="0.3">
      <c r="B133" s="32" t="s">
        <v>43</v>
      </c>
      <c r="E133" s="33">
        <v>261673</v>
      </c>
      <c r="F133" s="33">
        <v>257448</v>
      </c>
      <c r="G133" s="36"/>
      <c r="H133" s="240"/>
      <c r="I133" s="37"/>
      <c r="J133" s="38"/>
      <c r="L133" s="33"/>
      <c r="M133" s="39"/>
      <c r="N133" s="40"/>
      <c r="O133" s="35"/>
    </row>
    <row r="134" spans="1:15" s="31" customFormat="1" hidden="1" outlineLevel="1" x14ac:dyDescent="0.3">
      <c r="B134" s="32" t="s">
        <v>44</v>
      </c>
      <c r="E134" s="33">
        <v>121339</v>
      </c>
      <c r="F134" s="33">
        <v>126001</v>
      </c>
      <c r="G134" s="36"/>
      <c r="H134" s="240"/>
      <c r="I134" s="37"/>
      <c r="J134" s="38"/>
      <c r="L134" s="33"/>
      <c r="M134" s="39"/>
      <c r="N134" s="40"/>
      <c r="O134" s="35"/>
    </row>
    <row r="135" spans="1:15" s="31" customFormat="1" hidden="1" outlineLevel="1" x14ac:dyDescent="0.3">
      <c r="B135" s="32" t="s">
        <v>45</v>
      </c>
      <c r="E135" s="33">
        <v>334821</v>
      </c>
      <c r="F135" s="33">
        <v>336216</v>
      </c>
      <c r="G135" s="36"/>
      <c r="H135" s="240"/>
      <c r="I135" s="37"/>
      <c r="J135" s="38"/>
      <c r="L135" s="33"/>
      <c r="M135" s="39"/>
      <c r="N135" s="40"/>
      <c r="O135" s="35"/>
    </row>
    <row r="136" spans="1:15" s="31" customFormat="1" hidden="1" outlineLevel="1" x14ac:dyDescent="0.3">
      <c r="B136" s="32" t="s">
        <v>46</v>
      </c>
      <c r="E136" s="33">
        <v>147138</v>
      </c>
      <c r="F136" s="33">
        <v>146222</v>
      </c>
      <c r="G136" s="36"/>
      <c r="H136" s="240"/>
      <c r="I136" s="37"/>
      <c r="J136" s="38"/>
      <c r="L136" s="33"/>
      <c r="M136" s="39"/>
      <c r="N136" s="40"/>
      <c r="O136" s="35"/>
    </row>
    <row r="137" spans="1:15" s="31" customFormat="1" hidden="1" outlineLevel="1" x14ac:dyDescent="0.3">
      <c r="B137" s="32" t="s">
        <v>47</v>
      </c>
      <c r="E137" s="33">
        <v>121971</v>
      </c>
      <c r="F137" s="33">
        <v>120156</v>
      </c>
      <c r="G137" s="36"/>
      <c r="H137" s="240"/>
      <c r="I137" s="37"/>
      <c r="J137" s="38"/>
      <c r="L137" s="33"/>
      <c r="M137" s="39"/>
      <c r="N137" s="40"/>
      <c r="O137" s="35"/>
    </row>
    <row r="138" spans="1:15" ht="12.75" customHeight="1" collapsed="1" x14ac:dyDescent="0.3">
      <c r="A138" s="23"/>
      <c r="B138" s="53" t="s">
        <v>12</v>
      </c>
      <c r="C138" s="54"/>
      <c r="D138" s="54"/>
      <c r="E138" s="193">
        <v>4104104</v>
      </c>
      <c r="F138" s="193">
        <v>4068994</v>
      </c>
      <c r="G138" s="49"/>
      <c r="H138" s="241"/>
    </row>
    <row r="139" spans="1:15" ht="12.75" customHeight="1" x14ac:dyDescent="0.3">
      <c r="A139" s="23"/>
      <c r="B139" s="55"/>
      <c r="C139" s="56"/>
      <c r="D139" s="56"/>
      <c r="E139" s="57"/>
      <c r="F139" s="57"/>
      <c r="H139" s="241"/>
    </row>
    <row r="140" spans="1:15" ht="12.75" customHeight="1" x14ac:dyDescent="0.3">
      <c r="A140" s="23"/>
      <c r="B140" s="24" t="s">
        <v>13</v>
      </c>
      <c r="C140" s="25"/>
      <c r="D140" s="25"/>
      <c r="E140" s="59"/>
      <c r="F140" s="59"/>
      <c r="H140" s="240"/>
    </row>
    <row r="141" spans="1:15" s="31" customFormat="1" hidden="1" outlineLevel="1" x14ac:dyDescent="0.3">
      <c r="B141" s="32" t="s">
        <v>31</v>
      </c>
      <c r="E141" s="33">
        <v>115386</v>
      </c>
      <c r="F141" s="33">
        <v>179126</v>
      </c>
      <c r="G141" s="36"/>
      <c r="H141" s="240"/>
      <c r="I141" s="37"/>
      <c r="J141" s="38"/>
      <c r="L141" s="33"/>
      <c r="M141" s="39"/>
      <c r="N141" s="40"/>
      <c r="O141" s="35"/>
    </row>
    <row r="142" spans="1:15" s="31" customFormat="1" hidden="1" outlineLevel="1" x14ac:dyDescent="0.3">
      <c r="B142" s="32" t="s">
        <v>32</v>
      </c>
      <c r="E142" s="33">
        <v>27032</v>
      </c>
      <c r="F142" s="33">
        <v>25971</v>
      </c>
      <c r="G142" s="36"/>
      <c r="H142" s="240"/>
      <c r="I142" s="37"/>
      <c r="J142" s="38"/>
      <c r="L142" s="33"/>
      <c r="M142" s="39"/>
      <c r="N142" s="40"/>
      <c r="O142" s="35"/>
    </row>
    <row r="143" spans="1:15" s="31" customFormat="1" hidden="1" outlineLevel="1" x14ac:dyDescent="0.3">
      <c r="B143" s="32" t="s">
        <v>33</v>
      </c>
      <c r="E143" s="33">
        <v>127470</v>
      </c>
      <c r="F143" s="33">
        <v>198641</v>
      </c>
      <c r="G143" s="36"/>
      <c r="H143" s="240"/>
      <c r="I143" s="37"/>
      <c r="J143" s="38"/>
      <c r="L143" s="33"/>
      <c r="M143" s="39"/>
      <c r="N143" s="40"/>
      <c r="O143" s="35"/>
    </row>
    <row r="144" spans="1:15" s="31" customFormat="1" hidden="1" outlineLevel="1" x14ac:dyDescent="0.3">
      <c r="B144" s="32" t="s">
        <v>34</v>
      </c>
      <c r="E144" s="33">
        <v>468944</v>
      </c>
      <c r="F144" s="33">
        <v>756130</v>
      </c>
      <c r="G144" s="36"/>
      <c r="H144" s="240"/>
      <c r="I144" s="37"/>
      <c r="J144" s="38"/>
      <c r="L144" s="33"/>
      <c r="M144" s="39"/>
      <c r="N144" s="40"/>
      <c r="O144" s="35"/>
    </row>
    <row r="145" spans="1:15" s="31" customFormat="1" hidden="1" outlineLevel="1" x14ac:dyDescent="0.3">
      <c r="B145" s="32" t="s">
        <v>35</v>
      </c>
      <c r="E145" s="33">
        <v>88843</v>
      </c>
      <c r="F145" s="33">
        <v>90074</v>
      </c>
      <c r="G145" s="36"/>
      <c r="H145" s="240"/>
      <c r="I145" s="37"/>
      <c r="J145" s="38"/>
      <c r="L145" s="33"/>
      <c r="M145" s="39"/>
      <c r="N145" s="40"/>
      <c r="O145" s="35"/>
    </row>
    <row r="146" spans="1:15" s="31" customFormat="1" hidden="1" outlineLevel="1" x14ac:dyDescent="0.3">
      <c r="B146" s="32" t="s">
        <v>36</v>
      </c>
      <c r="E146" s="33">
        <v>317509</v>
      </c>
      <c r="F146" s="33">
        <v>464072</v>
      </c>
      <c r="G146" s="36"/>
      <c r="H146" s="240"/>
      <c r="I146" s="37"/>
      <c r="J146" s="38"/>
      <c r="L146" s="33"/>
      <c r="M146" s="39"/>
      <c r="N146" s="40"/>
      <c r="O146" s="35"/>
    </row>
    <row r="147" spans="1:15" s="31" customFormat="1" hidden="1" outlineLevel="1" x14ac:dyDescent="0.3">
      <c r="B147" s="32" t="s">
        <v>37</v>
      </c>
      <c r="E147" s="33">
        <v>24799</v>
      </c>
      <c r="F147" s="33">
        <v>25698</v>
      </c>
      <c r="G147" s="36"/>
      <c r="H147" s="240"/>
      <c r="I147" s="37"/>
      <c r="J147" s="38"/>
      <c r="L147" s="33"/>
      <c r="M147" s="39"/>
      <c r="N147" s="40"/>
      <c r="O147" s="35"/>
    </row>
    <row r="148" spans="1:15" s="31" customFormat="1" hidden="1" outlineLevel="1" x14ac:dyDescent="0.3">
      <c r="B148" s="32" t="s">
        <v>38</v>
      </c>
      <c r="E148" s="33">
        <v>99558</v>
      </c>
      <c r="F148" s="33">
        <v>148975</v>
      </c>
      <c r="G148" s="36"/>
      <c r="H148" s="240"/>
      <c r="I148" s="37"/>
      <c r="J148" s="38"/>
      <c r="L148" s="33"/>
      <c r="M148" s="39"/>
      <c r="N148" s="40"/>
      <c r="O148" s="35"/>
    </row>
    <row r="149" spans="1:15" s="31" customFormat="1" hidden="1" outlineLevel="1" x14ac:dyDescent="0.3">
      <c r="B149" s="32" t="s">
        <v>39</v>
      </c>
      <c r="E149" s="33">
        <v>82212</v>
      </c>
      <c r="F149" s="33">
        <v>85046</v>
      </c>
      <c r="G149" s="36"/>
      <c r="H149" s="240"/>
      <c r="I149" s="37"/>
      <c r="J149" s="38"/>
      <c r="L149" s="33"/>
      <c r="M149" s="39"/>
      <c r="N149" s="40"/>
      <c r="O149" s="35"/>
    </row>
    <row r="150" spans="1:15" s="31" customFormat="1" hidden="1" outlineLevel="1" x14ac:dyDescent="0.3">
      <c r="B150" s="32" t="s">
        <v>40</v>
      </c>
      <c r="E150" s="33">
        <v>23153</v>
      </c>
      <c r="F150" s="33">
        <v>26712</v>
      </c>
      <c r="G150" s="36"/>
      <c r="H150" s="240"/>
      <c r="I150" s="37"/>
      <c r="J150" s="38"/>
      <c r="L150" s="33"/>
      <c r="M150" s="39"/>
      <c r="N150" s="40"/>
      <c r="O150" s="35"/>
    </row>
    <row r="151" spans="1:15" s="31" customFormat="1" hidden="1" outlineLevel="1" x14ac:dyDescent="0.3">
      <c r="B151" s="32" t="s">
        <v>41</v>
      </c>
      <c r="E151" s="33">
        <v>65073</v>
      </c>
      <c r="F151" s="33">
        <v>62305</v>
      </c>
      <c r="G151" s="36"/>
      <c r="H151" s="240"/>
      <c r="J151" s="38"/>
      <c r="L151" s="33"/>
      <c r="M151" s="39"/>
      <c r="N151" s="40"/>
      <c r="O151" s="35"/>
    </row>
    <row r="152" spans="1:15" s="31" customFormat="1" hidden="1" outlineLevel="1" x14ac:dyDescent="0.3">
      <c r="B152" s="32" t="s">
        <v>42</v>
      </c>
      <c r="E152" s="33">
        <v>19154</v>
      </c>
      <c r="F152" s="33">
        <v>18051</v>
      </c>
      <c r="G152" s="36"/>
      <c r="H152" s="240"/>
      <c r="I152" s="37"/>
      <c r="J152" s="38"/>
      <c r="L152" s="33"/>
      <c r="M152" s="39"/>
      <c r="N152" s="40"/>
      <c r="O152" s="35"/>
    </row>
    <row r="153" spans="1:15" s="31" customFormat="1" hidden="1" outlineLevel="1" x14ac:dyDescent="0.3">
      <c r="B153" s="32" t="s">
        <v>0</v>
      </c>
      <c r="E153" s="33">
        <v>45649</v>
      </c>
      <c r="F153" s="33">
        <v>46017</v>
      </c>
      <c r="G153" s="36"/>
      <c r="H153" s="240"/>
      <c r="I153" s="37"/>
      <c r="J153" s="38"/>
      <c r="L153" s="33"/>
      <c r="M153" s="39"/>
      <c r="N153" s="40"/>
      <c r="O153" s="35"/>
    </row>
    <row r="154" spans="1:15" s="31" customFormat="1" hidden="1" outlineLevel="1" x14ac:dyDescent="0.3">
      <c r="B154" s="32" t="s">
        <v>43</v>
      </c>
      <c r="E154" s="33">
        <v>116305</v>
      </c>
      <c r="F154" s="33">
        <v>178204</v>
      </c>
      <c r="G154" s="36"/>
      <c r="H154" s="240"/>
      <c r="I154" s="37"/>
      <c r="J154" s="38"/>
      <c r="L154" s="33"/>
      <c r="M154" s="39"/>
      <c r="N154" s="40"/>
      <c r="O154" s="35"/>
    </row>
    <row r="155" spans="1:15" s="31" customFormat="1" hidden="1" outlineLevel="1" x14ac:dyDescent="0.3">
      <c r="B155" s="32" t="s">
        <v>44</v>
      </c>
      <c r="E155" s="33">
        <v>62655</v>
      </c>
      <c r="F155" s="33">
        <v>105911</v>
      </c>
      <c r="G155" s="36"/>
      <c r="H155" s="240"/>
      <c r="I155" s="37"/>
      <c r="J155" s="38"/>
      <c r="L155" s="33"/>
      <c r="M155" s="39"/>
      <c r="N155" s="40"/>
      <c r="O155" s="35"/>
    </row>
    <row r="156" spans="1:15" s="31" customFormat="1" hidden="1" outlineLevel="1" x14ac:dyDescent="0.3">
      <c r="B156" s="32" t="s">
        <v>45</v>
      </c>
      <c r="E156" s="33">
        <v>161550</v>
      </c>
      <c r="F156" s="33">
        <v>261681</v>
      </c>
      <c r="G156" s="36"/>
      <c r="H156" s="240"/>
      <c r="I156" s="37"/>
      <c r="J156" s="38"/>
      <c r="L156" s="33"/>
      <c r="M156" s="39"/>
      <c r="N156" s="40"/>
      <c r="O156" s="35"/>
    </row>
    <row r="157" spans="1:15" s="31" customFormat="1" hidden="1" outlineLevel="1" x14ac:dyDescent="0.3">
      <c r="B157" s="32" t="s">
        <v>46</v>
      </c>
      <c r="E157" s="33">
        <v>15028</v>
      </c>
      <c r="F157" s="33">
        <v>20331</v>
      </c>
      <c r="G157" s="36"/>
      <c r="H157" s="240"/>
      <c r="I157" s="37"/>
      <c r="J157" s="38"/>
      <c r="L157" s="33"/>
      <c r="M157" s="39"/>
      <c r="N157" s="40"/>
      <c r="O157" s="35"/>
    </row>
    <row r="158" spans="1:15" s="31" customFormat="1" hidden="1" outlineLevel="1" x14ac:dyDescent="0.3">
      <c r="B158" s="32" t="s">
        <v>47</v>
      </c>
      <c r="E158" s="33">
        <v>71388</v>
      </c>
      <c r="F158" s="33">
        <v>74747</v>
      </c>
      <c r="G158" s="36"/>
      <c r="H158" s="241"/>
      <c r="I158" s="37"/>
      <c r="J158" s="38"/>
      <c r="L158" s="33"/>
      <c r="M158" s="39"/>
      <c r="N158" s="40"/>
      <c r="O158" s="35"/>
    </row>
    <row r="159" spans="1:15" ht="12.75" customHeight="1" collapsed="1" x14ac:dyDescent="0.3">
      <c r="A159" s="23"/>
      <c r="B159" s="43"/>
      <c r="C159" s="51" t="s">
        <v>14</v>
      </c>
      <c r="D159" s="52"/>
      <c r="E159" s="193">
        <v>1931708</v>
      </c>
      <c r="F159" s="193">
        <v>2767692</v>
      </c>
      <c r="G159" s="46"/>
      <c r="H159" s="240"/>
    </row>
    <row r="160" spans="1:15" s="31" customFormat="1" hidden="1" outlineLevel="1" x14ac:dyDescent="0.3">
      <c r="B160" s="32" t="s">
        <v>31</v>
      </c>
      <c r="E160" s="33">
        <v>0</v>
      </c>
      <c r="F160" s="33">
        <v>0</v>
      </c>
      <c r="G160" s="36"/>
      <c r="H160" s="240"/>
      <c r="I160" s="37"/>
      <c r="J160" s="38"/>
      <c r="L160" s="33"/>
      <c r="M160" s="39"/>
      <c r="N160" s="40"/>
      <c r="O160" s="35"/>
    </row>
    <row r="161" spans="2:15" s="31" customFormat="1" hidden="1" outlineLevel="1" x14ac:dyDescent="0.3">
      <c r="B161" s="32" t="s">
        <v>32</v>
      </c>
      <c r="E161" s="33">
        <v>0</v>
      </c>
      <c r="F161" s="33">
        <v>0</v>
      </c>
      <c r="G161" s="36"/>
      <c r="H161" s="240"/>
      <c r="I161" s="37"/>
      <c r="J161" s="38"/>
      <c r="L161" s="33"/>
      <c r="M161" s="39"/>
      <c r="N161" s="40"/>
      <c r="O161" s="35"/>
    </row>
    <row r="162" spans="2:15" s="31" customFormat="1" hidden="1" outlineLevel="1" x14ac:dyDescent="0.3">
      <c r="B162" s="32" t="s">
        <v>33</v>
      </c>
      <c r="E162" s="33">
        <v>0</v>
      </c>
      <c r="F162" s="33">
        <v>0</v>
      </c>
      <c r="G162" s="36"/>
      <c r="H162" s="240"/>
      <c r="I162" s="37"/>
      <c r="J162" s="38"/>
      <c r="L162" s="33"/>
      <c r="M162" s="39"/>
      <c r="N162" s="40"/>
      <c r="O162" s="35"/>
    </row>
    <row r="163" spans="2:15" s="31" customFormat="1" hidden="1" outlineLevel="1" x14ac:dyDescent="0.3">
      <c r="B163" s="32" t="s">
        <v>34</v>
      </c>
      <c r="E163" s="33">
        <v>0</v>
      </c>
      <c r="F163" s="33">
        <v>0</v>
      </c>
      <c r="G163" s="36"/>
      <c r="H163" s="240"/>
      <c r="I163" s="37"/>
      <c r="J163" s="38"/>
      <c r="L163" s="33"/>
      <c r="M163" s="39"/>
      <c r="N163" s="40"/>
      <c r="O163" s="35"/>
    </row>
    <row r="164" spans="2:15" s="31" customFormat="1" hidden="1" outlineLevel="1" x14ac:dyDescent="0.3">
      <c r="B164" s="32" t="s">
        <v>35</v>
      </c>
      <c r="E164" s="33">
        <v>176</v>
      </c>
      <c r="F164" s="33">
        <v>622</v>
      </c>
      <c r="G164" s="36"/>
      <c r="H164" s="240"/>
      <c r="I164" s="37"/>
      <c r="J164" s="38"/>
      <c r="L164" s="33"/>
      <c r="M164" s="39"/>
      <c r="N164" s="40"/>
      <c r="O164" s="35"/>
    </row>
    <row r="165" spans="2:15" s="31" customFormat="1" hidden="1" outlineLevel="1" x14ac:dyDescent="0.3">
      <c r="B165" s="32" t="s">
        <v>36</v>
      </c>
      <c r="E165" s="33">
        <v>0</v>
      </c>
      <c r="F165" s="33">
        <v>0</v>
      </c>
      <c r="G165" s="36"/>
      <c r="H165" s="240"/>
      <c r="I165" s="37"/>
      <c r="J165" s="38"/>
      <c r="L165" s="33"/>
      <c r="M165" s="39"/>
      <c r="N165" s="40"/>
      <c r="O165" s="35"/>
    </row>
    <row r="166" spans="2:15" s="31" customFormat="1" hidden="1" outlineLevel="1" x14ac:dyDescent="0.3">
      <c r="B166" s="32" t="s">
        <v>37</v>
      </c>
      <c r="E166" s="33">
        <v>7800</v>
      </c>
      <c r="F166" s="33">
        <v>13386</v>
      </c>
      <c r="G166" s="36"/>
      <c r="H166" s="240"/>
      <c r="I166" s="37"/>
      <c r="J166" s="38"/>
      <c r="L166" s="33"/>
      <c r="M166" s="39"/>
      <c r="N166" s="40"/>
      <c r="O166" s="35"/>
    </row>
    <row r="167" spans="2:15" s="31" customFormat="1" hidden="1" outlineLevel="1" x14ac:dyDescent="0.3">
      <c r="B167" s="32" t="s">
        <v>38</v>
      </c>
      <c r="E167" s="33">
        <v>361</v>
      </c>
      <c r="F167" s="33">
        <v>46</v>
      </c>
      <c r="G167" s="36"/>
      <c r="H167" s="240"/>
      <c r="I167" s="37"/>
      <c r="J167" s="38"/>
      <c r="L167" s="33"/>
      <c r="M167" s="39"/>
      <c r="N167" s="40"/>
      <c r="O167" s="35"/>
    </row>
    <row r="168" spans="2:15" s="31" customFormat="1" hidden="1" outlineLevel="1" x14ac:dyDescent="0.3">
      <c r="B168" s="32" t="s">
        <v>39</v>
      </c>
      <c r="E168" s="33">
        <v>658</v>
      </c>
      <c r="F168" s="33">
        <v>214</v>
      </c>
      <c r="G168" s="36"/>
      <c r="H168" s="240"/>
      <c r="I168" s="37"/>
      <c r="J168" s="38"/>
      <c r="L168" s="33"/>
      <c r="M168" s="39"/>
      <c r="N168" s="40"/>
      <c r="O168" s="35"/>
    </row>
    <row r="169" spans="2:15" s="31" customFormat="1" hidden="1" outlineLevel="1" x14ac:dyDescent="0.3">
      <c r="B169" s="32" t="s">
        <v>40</v>
      </c>
      <c r="E169" s="33">
        <v>0</v>
      </c>
      <c r="F169" s="33">
        <v>0</v>
      </c>
      <c r="G169" s="36"/>
      <c r="H169" s="240"/>
      <c r="I169" s="37"/>
      <c r="J169" s="38"/>
      <c r="L169" s="33"/>
      <c r="M169" s="39"/>
      <c r="N169" s="40"/>
      <c r="O169" s="35"/>
    </row>
    <row r="170" spans="2:15" s="31" customFormat="1" hidden="1" outlineLevel="1" x14ac:dyDescent="0.3">
      <c r="B170" s="32" t="s">
        <v>41</v>
      </c>
      <c r="E170" s="33">
        <v>368</v>
      </c>
      <c r="F170" s="33">
        <v>0</v>
      </c>
      <c r="G170" s="36"/>
      <c r="H170" s="240"/>
      <c r="J170" s="38"/>
      <c r="L170" s="33"/>
      <c r="M170" s="39"/>
      <c r="N170" s="40"/>
      <c r="O170" s="35"/>
    </row>
    <row r="171" spans="2:15" s="31" customFormat="1" hidden="1" outlineLevel="1" x14ac:dyDescent="0.3">
      <c r="B171" s="32" t="s">
        <v>42</v>
      </c>
      <c r="E171" s="33">
        <v>0</v>
      </c>
      <c r="F171" s="33">
        <v>0</v>
      </c>
      <c r="G171" s="36"/>
      <c r="H171" s="240"/>
      <c r="I171" s="37"/>
      <c r="J171" s="38"/>
      <c r="L171" s="33"/>
      <c r="M171" s="39"/>
      <c r="N171" s="40"/>
      <c r="O171" s="35"/>
    </row>
    <row r="172" spans="2:15" s="31" customFormat="1" hidden="1" outlineLevel="1" x14ac:dyDescent="0.3">
      <c r="B172" s="32" t="s">
        <v>0</v>
      </c>
      <c r="E172" s="33">
        <v>2154</v>
      </c>
      <c r="F172" s="33">
        <v>1087</v>
      </c>
      <c r="G172" s="36"/>
      <c r="H172" s="240"/>
      <c r="I172" s="37"/>
      <c r="J172" s="38"/>
      <c r="L172" s="33"/>
      <c r="M172" s="39"/>
      <c r="N172" s="40"/>
      <c r="O172" s="35"/>
    </row>
    <row r="173" spans="2:15" s="31" customFormat="1" hidden="1" outlineLevel="1" x14ac:dyDescent="0.3">
      <c r="B173" s="32" t="s">
        <v>43</v>
      </c>
      <c r="E173" s="33">
        <v>0</v>
      </c>
      <c r="F173" s="33">
        <v>0</v>
      </c>
      <c r="G173" s="36"/>
      <c r="H173" s="240"/>
      <c r="I173" s="37"/>
      <c r="J173" s="38"/>
      <c r="L173" s="33"/>
      <c r="M173" s="39"/>
      <c r="N173" s="40"/>
      <c r="O173" s="35"/>
    </row>
    <row r="174" spans="2:15" s="31" customFormat="1" hidden="1" outlineLevel="1" x14ac:dyDescent="0.3">
      <c r="B174" s="32" t="s">
        <v>44</v>
      </c>
      <c r="E174" s="33">
        <v>0</v>
      </c>
      <c r="F174" s="33">
        <v>0</v>
      </c>
      <c r="G174" s="36"/>
      <c r="H174" s="240"/>
      <c r="I174" s="37"/>
      <c r="J174" s="38"/>
      <c r="L174" s="33"/>
      <c r="M174" s="39"/>
      <c r="N174" s="40"/>
      <c r="O174" s="35"/>
    </row>
    <row r="175" spans="2:15" s="31" customFormat="1" hidden="1" outlineLevel="1" x14ac:dyDescent="0.3">
      <c r="B175" s="32" t="s">
        <v>45</v>
      </c>
      <c r="E175" s="33">
        <v>602</v>
      </c>
      <c r="F175" s="33">
        <v>1019</v>
      </c>
      <c r="G175" s="36"/>
      <c r="H175" s="240"/>
      <c r="I175" s="37"/>
      <c r="J175" s="38"/>
      <c r="L175" s="33"/>
      <c r="M175" s="39"/>
      <c r="N175" s="40"/>
      <c r="O175" s="35"/>
    </row>
    <row r="176" spans="2:15" s="31" customFormat="1" hidden="1" outlineLevel="1" x14ac:dyDescent="0.3">
      <c r="B176" s="32" t="s">
        <v>46</v>
      </c>
      <c r="E176" s="33">
        <v>0</v>
      </c>
      <c r="F176" s="33">
        <v>0</v>
      </c>
      <c r="G176" s="36"/>
      <c r="H176" s="240"/>
      <c r="I176" s="37"/>
      <c r="J176" s="38"/>
      <c r="L176" s="33"/>
      <c r="M176" s="39"/>
      <c r="N176" s="40"/>
      <c r="O176" s="35"/>
    </row>
    <row r="177" spans="1:15" s="31" customFormat="1" hidden="1" outlineLevel="1" x14ac:dyDescent="0.3">
      <c r="B177" s="32" t="s">
        <v>47</v>
      </c>
      <c r="E177" s="33">
        <v>2460</v>
      </c>
      <c r="F177" s="33">
        <v>835</v>
      </c>
      <c r="G177" s="36"/>
      <c r="H177" s="241"/>
      <c r="I177" s="37"/>
      <c r="J177" s="38"/>
      <c r="L177" s="33"/>
      <c r="M177" s="39"/>
      <c r="N177" s="40"/>
      <c r="O177" s="35"/>
    </row>
    <row r="178" spans="1:15" ht="12.75" customHeight="1" collapsed="1" x14ac:dyDescent="0.3">
      <c r="A178" s="23"/>
      <c r="B178" s="43"/>
      <c r="C178" s="51" t="s">
        <v>154</v>
      </c>
      <c r="D178" s="52"/>
      <c r="E178" s="193">
        <v>14579</v>
      </c>
      <c r="F178" s="193">
        <v>17209</v>
      </c>
      <c r="G178" s="46"/>
      <c r="H178" s="240"/>
    </row>
    <row r="179" spans="1:15" s="31" customFormat="1" hidden="1" outlineLevel="1" x14ac:dyDescent="0.3">
      <c r="B179" s="32" t="s">
        <v>31</v>
      </c>
      <c r="E179" s="33">
        <v>60852</v>
      </c>
      <c r="F179" s="33">
        <v>70914</v>
      </c>
      <c r="G179" s="36"/>
      <c r="H179" s="240"/>
      <c r="I179" s="37"/>
      <c r="J179" s="38"/>
      <c r="L179" s="33"/>
      <c r="M179" s="39"/>
      <c r="N179" s="40"/>
      <c r="O179" s="35"/>
    </row>
    <row r="180" spans="1:15" s="31" customFormat="1" hidden="1" outlineLevel="1" x14ac:dyDescent="0.3">
      <c r="B180" s="32" t="s">
        <v>32</v>
      </c>
      <c r="E180" s="33">
        <v>9114</v>
      </c>
      <c r="F180" s="33">
        <v>9025</v>
      </c>
      <c r="G180" s="36"/>
      <c r="H180" s="240"/>
      <c r="I180" s="37"/>
      <c r="J180" s="38"/>
      <c r="L180" s="33"/>
      <c r="M180" s="39"/>
      <c r="N180" s="40"/>
      <c r="O180" s="35"/>
    </row>
    <row r="181" spans="1:15" s="31" customFormat="1" hidden="1" outlineLevel="1" x14ac:dyDescent="0.3">
      <c r="B181" s="32" t="s">
        <v>33</v>
      </c>
      <c r="E181" s="33">
        <v>83691</v>
      </c>
      <c r="F181" s="33">
        <v>92442</v>
      </c>
      <c r="G181" s="36"/>
      <c r="H181" s="240"/>
      <c r="I181" s="37"/>
      <c r="J181" s="38"/>
      <c r="L181" s="33"/>
      <c r="M181" s="39"/>
      <c r="N181" s="40"/>
      <c r="O181" s="35"/>
    </row>
    <row r="182" spans="1:15" s="31" customFormat="1" hidden="1" outlineLevel="1" x14ac:dyDescent="0.3">
      <c r="B182" s="32" t="s">
        <v>34</v>
      </c>
      <c r="E182" s="33">
        <v>380458</v>
      </c>
      <c r="F182" s="33">
        <v>383033</v>
      </c>
      <c r="G182" s="36"/>
      <c r="H182" s="240"/>
      <c r="I182" s="37"/>
      <c r="J182" s="38"/>
      <c r="L182" s="33"/>
      <c r="M182" s="39"/>
      <c r="N182" s="40"/>
      <c r="O182" s="35"/>
    </row>
    <row r="183" spans="1:15" s="31" customFormat="1" hidden="1" outlineLevel="1" x14ac:dyDescent="0.3">
      <c r="B183" s="32" t="s">
        <v>35</v>
      </c>
      <c r="E183" s="33">
        <v>32056</v>
      </c>
      <c r="F183" s="33">
        <v>34743</v>
      </c>
      <c r="G183" s="36"/>
      <c r="H183" s="240"/>
      <c r="I183" s="37"/>
      <c r="J183" s="38"/>
      <c r="L183" s="33"/>
      <c r="M183" s="39"/>
      <c r="N183" s="40"/>
      <c r="O183" s="35"/>
    </row>
    <row r="184" spans="1:15" s="31" customFormat="1" hidden="1" outlineLevel="1" x14ac:dyDescent="0.3">
      <c r="B184" s="32" t="s">
        <v>36</v>
      </c>
      <c r="E184" s="33">
        <v>232157</v>
      </c>
      <c r="F184" s="33">
        <v>251211</v>
      </c>
      <c r="G184" s="36"/>
      <c r="H184" s="240"/>
      <c r="I184" s="37"/>
      <c r="J184" s="38"/>
      <c r="L184" s="33"/>
      <c r="M184" s="39"/>
      <c r="N184" s="40"/>
      <c r="O184" s="35"/>
    </row>
    <row r="185" spans="1:15" s="31" customFormat="1" hidden="1" outlineLevel="1" x14ac:dyDescent="0.3">
      <c r="B185" s="32" t="s">
        <v>37</v>
      </c>
      <c r="E185" s="33">
        <v>12441</v>
      </c>
      <c r="F185" s="33">
        <v>11411</v>
      </c>
      <c r="G185" s="36"/>
      <c r="H185" s="240"/>
      <c r="I185" s="37"/>
      <c r="J185" s="38"/>
      <c r="L185" s="33"/>
      <c r="M185" s="39"/>
      <c r="N185" s="40"/>
      <c r="O185" s="35"/>
    </row>
    <row r="186" spans="1:15" s="31" customFormat="1" hidden="1" outlineLevel="1" x14ac:dyDescent="0.3">
      <c r="B186" s="32" t="s">
        <v>38</v>
      </c>
      <c r="E186" s="33">
        <v>101770</v>
      </c>
      <c r="F186" s="33">
        <v>103946</v>
      </c>
      <c r="G186" s="36"/>
      <c r="H186" s="240"/>
      <c r="I186" s="37"/>
      <c r="J186" s="38"/>
      <c r="L186" s="33"/>
      <c r="M186" s="39"/>
      <c r="N186" s="40"/>
      <c r="O186" s="35"/>
    </row>
    <row r="187" spans="1:15" s="31" customFormat="1" hidden="1" outlineLevel="1" x14ac:dyDescent="0.3">
      <c r="B187" s="32" t="s">
        <v>39</v>
      </c>
      <c r="E187" s="33">
        <v>38814</v>
      </c>
      <c r="F187" s="33">
        <v>35703</v>
      </c>
      <c r="G187" s="36"/>
      <c r="H187" s="240"/>
      <c r="I187" s="37"/>
      <c r="J187" s="38"/>
      <c r="L187" s="33"/>
      <c r="M187" s="39"/>
      <c r="N187" s="40"/>
      <c r="O187" s="35"/>
    </row>
    <row r="188" spans="1:15" s="31" customFormat="1" hidden="1" outlineLevel="1" x14ac:dyDescent="0.3">
      <c r="B188" s="32" t="s">
        <v>40</v>
      </c>
      <c r="E188" s="33">
        <v>10901</v>
      </c>
      <c r="F188" s="33">
        <v>11683</v>
      </c>
      <c r="G188" s="36"/>
      <c r="H188" s="240"/>
      <c r="I188" s="37"/>
      <c r="J188" s="38"/>
      <c r="L188" s="33"/>
      <c r="M188" s="39"/>
      <c r="N188" s="40"/>
      <c r="O188" s="35"/>
    </row>
    <row r="189" spans="1:15" s="31" customFormat="1" hidden="1" outlineLevel="1" x14ac:dyDescent="0.3">
      <c r="B189" s="32" t="s">
        <v>41</v>
      </c>
      <c r="E189" s="33">
        <v>25937</v>
      </c>
      <c r="F189" s="33">
        <v>28917</v>
      </c>
      <c r="G189" s="36"/>
      <c r="H189" s="240"/>
      <c r="I189" s="37"/>
      <c r="J189" s="38"/>
      <c r="L189" s="33"/>
      <c r="M189" s="39"/>
      <c r="N189" s="40"/>
      <c r="O189" s="35"/>
    </row>
    <row r="190" spans="1:15" s="31" customFormat="1" hidden="1" outlineLevel="1" x14ac:dyDescent="0.3">
      <c r="B190" s="32" t="s">
        <v>42</v>
      </c>
      <c r="E190" s="33">
        <v>5148</v>
      </c>
      <c r="F190" s="33">
        <v>4805</v>
      </c>
      <c r="G190" s="36"/>
      <c r="H190" s="240"/>
      <c r="I190" s="37"/>
      <c r="J190" s="38"/>
      <c r="L190" s="33"/>
      <c r="M190" s="39"/>
      <c r="N190" s="40"/>
      <c r="O190" s="35"/>
    </row>
    <row r="191" spans="1:15" s="31" customFormat="1" hidden="1" outlineLevel="1" x14ac:dyDescent="0.3">
      <c r="B191" s="32" t="s">
        <v>0</v>
      </c>
      <c r="E191" s="33">
        <v>30491</v>
      </c>
      <c r="F191" s="33">
        <v>27811</v>
      </c>
      <c r="G191" s="36"/>
      <c r="H191" s="240"/>
      <c r="I191" s="37"/>
      <c r="J191" s="38"/>
      <c r="L191" s="33"/>
      <c r="M191" s="39"/>
      <c r="N191" s="40"/>
      <c r="O191" s="35"/>
    </row>
    <row r="192" spans="1:15" s="31" customFormat="1" hidden="1" outlineLevel="1" x14ac:dyDescent="0.3">
      <c r="B192" s="32" t="s">
        <v>43</v>
      </c>
      <c r="E192" s="33">
        <v>93473</v>
      </c>
      <c r="F192" s="33">
        <v>87324</v>
      </c>
      <c r="G192" s="36"/>
      <c r="H192" s="240"/>
      <c r="I192" s="37"/>
      <c r="J192" s="38"/>
      <c r="L192" s="33"/>
      <c r="M192" s="39"/>
      <c r="N192" s="40"/>
      <c r="O192" s="35"/>
    </row>
    <row r="193" spans="1:15" s="31" customFormat="1" hidden="1" outlineLevel="1" x14ac:dyDescent="0.3">
      <c r="B193" s="32" t="s">
        <v>44</v>
      </c>
      <c r="E193" s="33">
        <v>33301</v>
      </c>
      <c r="F193" s="33">
        <v>40342</v>
      </c>
      <c r="G193" s="36"/>
      <c r="H193" s="240"/>
      <c r="I193" s="37"/>
      <c r="J193" s="38"/>
      <c r="L193" s="33"/>
      <c r="M193" s="39"/>
      <c r="N193" s="40"/>
      <c r="O193" s="35"/>
    </row>
    <row r="194" spans="1:15" s="31" customFormat="1" hidden="1" outlineLevel="1" x14ac:dyDescent="0.3">
      <c r="B194" s="32" t="s">
        <v>45</v>
      </c>
      <c r="E194" s="33">
        <v>101856</v>
      </c>
      <c r="F194" s="33">
        <v>107184</v>
      </c>
      <c r="G194" s="36"/>
      <c r="H194" s="240"/>
      <c r="I194" s="37"/>
      <c r="J194" s="38"/>
      <c r="L194" s="33"/>
      <c r="M194" s="39"/>
      <c r="N194" s="40"/>
      <c r="O194" s="35"/>
    </row>
    <row r="195" spans="1:15" s="31" customFormat="1" hidden="1" outlineLevel="1" x14ac:dyDescent="0.3">
      <c r="B195" s="32" t="s">
        <v>46</v>
      </c>
      <c r="E195" s="33">
        <v>129528</v>
      </c>
      <c r="F195" s="33">
        <v>125009</v>
      </c>
      <c r="G195" s="36"/>
      <c r="H195" s="240"/>
      <c r="I195" s="37"/>
      <c r="J195" s="38"/>
      <c r="L195" s="33"/>
      <c r="M195" s="39"/>
      <c r="N195" s="40"/>
      <c r="O195" s="35"/>
    </row>
    <row r="196" spans="1:15" s="31" customFormat="1" hidden="1" outlineLevel="1" x14ac:dyDescent="0.3">
      <c r="B196" s="32" t="s">
        <v>47</v>
      </c>
      <c r="E196" s="33">
        <v>31280</v>
      </c>
      <c r="F196" s="33">
        <v>28879</v>
      </c>
      <c r="G196" s="36"/>
      <c r="H196" s="241"/>
      <c r="I196" s="37"/>
      <c r="J196" s="38"/>
      <c r="L196" s="33"/>
      <c r="M196" s="39"/>
      <c r="N196" s="40"/>
      <c r="O196" s="35"/>
    </row>
    <row r="197" spans="1:15" ht="12.75" customHeight="1" collapsed="1" x14ac:dyDescent="0.3">
      <c r="A197" s="23"/>
      <c r="B197" s="60"/>
      <c r="C197" s="61" t="s">
        <v>15</v>
      </c>
      <c r="D197" s="52"/>
      <c r="E197" s="193">
        <v>1413268</v>
      </c>
      <c r="F197" s="193">
        <v>1454382</v>
      </c>
      <c r="G197" s="46"/>
      <c r="H197" s="240"/>
    </row>
    <row r="198" spans="1:15" s="31" customFormat="1" hidden="1" outlineLevel="1" x14ac:dyDescent="0.3">
      <c r="B198" s="32" t="s">
        <v>31</v>
      </c>
      <c r="E198" s="33">
        <v>17055</v>
      </c>
      <c r="F198" s="33">
        <v>18837</v>
      </c>
      <c r="G198" s="36"/>
      <c r="H198" s="240"/>
      <c r="I198" s="37"/>
      <c r="J198" s="38"/>
      <c r="L198" s="33"/>
      <c r="M198" s="39"/>
      <c r="N198" s="40"/>
      <c r="O198" s="35"/>
    </row>
    <row r="199" spans="1:15" s="31" customFormat="1" hidden="1" outlineLevel="1" x14ac:dyDescent="0.3">
      <c r="B199" s="32" t="s">
        <v>32</v>
      </c>
      <c r="E199" s="33">
        <v>2561</v>
      </c>
      <c r="F199" s="33">
        <v>2107</v>
      </c>
      <c r="G199" s="36"/>
      <c r="H199" s="240"/>
      <c r="I199" s="37"/>
      <c r="J199" s="38"/>
      <c r="L199" s="33"/>
      <c r="M199" s="39"/>
      <c r="N199" s="40"/>
      <c r="O199" s="35"/>
    </row>
    <row r="200" spans="1:15" s="31" customFormat="1" hidden="1" outlineLevel="1" x14ac:dyDescent="0.3">
      <c r="B200" s="32" t="s">
        <v>33</v>
      </c>
      <c r="E200" s="33">
        <v>16895</v>
      </c>
      <c r="F200" s="33">
        <v>18169</v>
      </c>
      <c r="G200" s="36"/>
      <c r="H200" s="240"/>
      <c r="I200" s="37"/>
      <c r="J200" s="38"/>
      <c r="L200" s="33"/>
      <c r="M200" s="39"/>
      <c r="N200" s="40"/>
      <c r="O200" s="35"/>
    </row>
    <row r="201" spans="1:15" s="31" customFormat="1" hidden="1" outlineLevel="1" x14ac:dyDescent="0.3">
      <c r="B201" s="32" t="s">
        <v>34</v>
      </c>
      <c r="E201" s="33">
        <v>60930</v>
      </c>
      <c r="F201" s="33">
        <v>63758</v>
      </c>
      <c r="G201" s="36"/>
      <c r="H201" s="240"/>
      <c r="I201" s="37"/>
      <c r="J201" s="38"/>
      <c r="L201" s="33"/>
      <c r="M201" s="39"/>
      <c r="N201" s="40"/>
      <c r="O201" s="35"/>
    </row>
    <row r="202" spans="1:15" s="31" customFormat="1" hidden="1" outlineLevel="1" x14ac:dyDescent="0.3">
      <c r="B202" s="32" t="s">
        <v>35</v>
      </c>
      <c r="E202" s="33">
        <v>5428</v>
      </c>
      <c r="F202" s="33">
        <v>6089</v>
      </c>
      <c r="G202" s="36"/>
      <c r="H202" s="240"/>
      <c r="I202" s="37"/>
      <c r="J202" s="38"/>
      <c r="L202" s="33"/>
      <c r="M202" s="39"/>
      <c r="N202" s="40"/>
      <c r="O202" s="35"/>
    </row>
    <row r="203" spans="1:15" s="31" customFormat="1" hidden="1" outlineLevel="1" x14ac:dyDescent="0.3">
      <c r="B203" s="32" t="s">
        <v>36</v>
      </c>
      <c r="E203" s="33">
        <v>32515</v>
      </c>
      <c r="F203" s="33">
        <v>33464</v>
      </c>
      <c r="G203" s="36"/>
      <c r="H203" s="240"/>
      <c r="I203" s="37"/>
      <c r="J203" s="38"/>
      <c r="L203" s="33"/>
      <c r="M203" s="39"/>
      <c r="N203" s="40"/>
      <c r="O203" s="35"/>
    </row>
    <row r="204" spans="1:15" s="31" customFormat="1" hidden="1" outlineLevel="1" x14ac:dyDescent="0.3">
      <c r="B204" s="32" t="s">
        <v>37</v>
      </c>
      <c r="E204" s="33">
        <v>2573</v>
      </c>
      <c r="F204" s="33">
        <v>1966</v>
      </c>
      <c r="G204" s="36"/>
      <c r="H204" s="240"/>
      <c r="I204" s="37"/>
      <c r="J204" s="38"/>
      <c r="L204" s="33"/>
      <c r="M204" s="39"/>
      <c r="N204" s="40"/>
      <c r="O204" s="35"/>
    </row>
    <row r="205" spans="1:15" s="31" customFormat="1" hidden="1" outlineLevel="1" x14ac:dyDescent="0.3">
      <c r="B205" s="32" t="s">
        <v>38</v>
      </c>
      <c r="E205" s="33">
        <v>13839</v>
      </c>
      <c r="F205" s="33">
        <v>12415</v>
      </c>
      <c r="G205" s="36"/>
      <c r="H205" s="240"/>
      <c r="I205" s="37"/>
      <c r="J205" s="38"/>
      <c r="L205" s="33"/>
      <c r="M205" s="39"/>
      <c r="N205" s="40"/>
      <c r="O205" s="35"/>
    </row>
    <row r="206" spans="1:15" s="31" customFormat="1" hidden="1" outlineLevel="1" x14ac:dyDescent="0.3">
      <c r="B206" s="32" t="s">
        <v>39</v>
      </c>
      <c r="E206" s="33">
        <v>8123</v>
      </c>
      <c r="F206" s="33">
        <v>6850</v>
      </c>
      <c r="G206" s="36"/>
      <c r="H206" s="240"/>
      <c r="I206" s="37"/>
      <c r="J206" s="38"/>
      <c r="L206" s="33"/>
      <c r="M206" s="39"/>
      <c r="N206" s="40"/>
      <c r="O206" s="35"/>
    </row>
    <row r="207" spans="1:15" s="31" customFormat="1" hidden="1" outlineLevel="1" x14ac:dyDescent="0.3">
      <c r="B207" s="32" t="s">
        <v>40</v>
      </c>
      <c r="E207" s="33">
        <v>5314</v>
      </c>
      <c r="F207" s="33">
        <v>5735</v>
      </c>
      <c r="G207" s="36"/>
      <c r="H207" s="240"/>
      <c r="I207" s="37"/>
      <c r="J207" s="38"/>
      <c r="L207" s="33"/>
      <c r="M207" s="39"/>
      <c r="N207" s="40"/>
      <c r="O207" s="35"/>
    </row>
    <row r="208" spans="1:15" s="31" customFormat="1" hidden="1" outlineLevel="1" x14ac:dyDescent="0.3">
      <c r="B208" s="32" t="s">
        <v>41</v>
      </c>
      <c r="E208" s="33">
        <v>7962</v>
      </c>
      <c r="F208" s="33">
        <v>7370</v>
      </c>
      <c r="G208" s="36"/>
      <c r="H208" s="240"/>
      <c r="I208" s="37"/>
      <c r="J208" s="38"/>
      <c r="L208" s="33"/>
      <c r="M208" s="39"/>
      <c r="N208" s="40"/>
      <c r="O208" s="35"/>
    </row>
    <row r="209" spans="1:15" s="31" customFormat="1" hidden="1" outlineLevel="1" x14ac:dyDescent="0.3">
      <c r="B209" s="32" t="s">
        <v>42</v>
      </c>
      <c r="E209" s="33">
        <v>894</v>
      </c>
      <c r="F209" s="33">
        <v>894</v>
      </c>
      <c r="G209" s="36"/>
      <c r="H209" s="240"/>
      <c r="I209" s="37"/>
      <c r="J209" s="38"/>
      <c r="L209" s="33"/>
      <c r="M209" s="39"/>
      <c r="N209" s="40"/>
      <c r="O209" s="35"/>
    </row>
    <row r="210" spans="1:15" s="31" customFormat="1" hidden="1" outlineLevel="1" x14ac:dyDescent="0.3">
      <c r="B210" s="32" t="s">
        <v>0</v>
      </c>
      <c r="E210" s="33">
        <v>5876</v>
      </c>
      <c r="F210" s="33">
        <v>7850</v>
      </c>
      <c r="G210" s="36"/>
      <c r="H210" s="240"/>
      <c r="I210" s="37"/>
      <c r="J210" s="38"/>
      <c r="L210" s="33"/>
      <c r="M210" s="39"/>
      <c r="N210" s="40"/>
      <c r="O210" s="35"/>
    </row>
    <row r="211" spans="1:15" s="31" customFormat="1" hidden="1" outlineLevel="1" x14ac:dyDescent="0.3">
      <c r="B211" s="32" t="s">
        <v>43</v>
      </c>
      <c r="E211" s="33">
        <v>14715</v>
      </c>
      <c r="F211" s="33">
        <v>13744</v>
      </c>
      <c r="G211" s="36"/>
      <c r="H211" s="240"/>
      <c r="I211" s="37"/>
      <c r="J211" s="38"/>
      <c r="L211" s="33"/>
      <c r="M211" s="39"/>
      <c r="N211" s="40"/>
      <c r="O211" s="35"/>
    </row>
    <row r="212" spans="1:15" s="31" customFormat="1" hidden="1" outlineLevel="1" x14ac:dyDescent="0.3">
      <c r="B212" s="32" t="s">
        <v>44</v>
      </c>
      <c r="E212" s="33">
        <v>9269</v>
      </c>
      <c r="F212" s="33">
        <v>8561</v>
      </c>
      <c r="G212" s="36"/>
      <c r="H212" s="240"/>
      <c r="I212" s="37"/>
      <c r="J212" s="38"/>
      <c r="L212" s="33"/>
      <c r="M212" s="39"/>
      <c r="N212" s="40"/>
      <c r="O212" s="35"/>
    </row>
    <row r="213" spans="1:15" s="31" customFormat="1" hidden="1" outlineLevel="1" x14ac:dyDescent="0.3">
      <c r="B213" s="32" t="s">
        <v>45</v>
      </c>
      <c r="E213" s="33">
        <v>31370</v>
      </c>
      <c r="F213" s="33">
        <v>32403</v>
      </c>
      <c r="G213" s="36"/>
      <c r="H213" s="240"/>
      <c r="I213" s="37"/>
      <c r="J213" s="38"/>
      <c r="L213" s="33"/>
      <c r="M213" s="39"/>
      <c r="N213" s="40"/>
      <c r="O213" s="35"/>
    </row>
    <row r="214" spans="1:15" s="31" customFormat="1" hidden="1" outlineLevel="1" x14ac:dyDescent="0.3">
      <c r="B214" s="32" t="s">
        <v>46</v>
      </c>
      <c r="E214" s="33">
        <v>2212</v>
      </c>
      <c r="F214" s="33">
        <v>2246</v>
      </c>
      <c r="G214" s="36"/>
      <c r="H214" s="240"/>
      <c r="I214" s="37"/>
      <c r="J214" s="38"/>
      <c r="L214" s="33"/>
      <c r="M214" s="39"/>
      <c r="N214" s="40"/>
      <c r="O214" s="35"/>
    </row>
    <row r="215" spans="1:15" s="31" customFormat="1" hidden="1" outlineLevel="1" x14ac:dyDescent="0.3">
      <c r="B215" s="32" t="s">
        <v>47</v>
      </c>
      <c r="E215" s="33">
        <v>12878</v>
      </c>
      <c r="F215" s="33">
        <v>18719</v>
      </c>
      <c r="G215" s="36"/>
      <c r="H215" s="241"/>
      <c r="I215" s="37"/>
      <c r="J215" s="38"/>
      <c r="L215" s="33"/>
      <c r="M215" s="39"/>
      <c r="N215" s="40"/>
      <c r="O215" s="35"/>
    </row>
    <row r="216" spans="1:15" ht="12.75" customHeight="1" collapsed="1" x14ac:dyDescent="0.3">
      <c r="A216" s="23"/>
      <c r="B216" s="62"/>
      <c r="C216" s="61" t="s">
        <v>16</v>
      </c>
      <c r="D216" s="63"/>
      <c r="E216" s="193">
        <v>250409</v>
      </c>
      <c r="F216" s="193">
        <v>261177</v>
      </c>
      <c r="G216" s="46"/>
      <c r="H216" s="241"/>
    </row>
    <row r="217" spans="1:15" s="31" customFormat="1" hidden="1" outlineLevel="1" x14ac:dyDescent="0.3">
      <c r="B217" s="32" t="s">
        <v>31</v>
      </c>
      <c r="E217" s="33">
        <v>6691</v>
      </c>
      <c r="F217" s="33">
        <v>3774</v>
      </c>
      <c r="G217" s="36"/>
      <c r="H217" s="240"/>
      <c r="I217" s="37"/>
      <c r="J217" s="38"/>
      <c r="L217" s="33"/>
      <c r="M217" s="39"/>
      <c r="N217" s="40"/>
      <c r="O217" s="35"/>
    </row>
    <row r="218" spans="1:15" s="31" customFormat="1" hidden="1" outlineLevel="1" x14ac:dyDescent="0.3">
      <c r="B218" s="32" t="s">
        <v>32</v>
      </c>
      <c r="E218" s="33">
        <v>238</v>
      </c>
      <c r="F218" s="33">
        <v>127</v>
      </c>
      <c r="G218" s="36"/>
      <c r="H218" s="240"/>
      <c r="I218" s="37"/>
      <c r="J218" s="38"/>
      <c r="L218" s="33"/>
      <c r="M218" s="39"/>
      <c r="N218" s="40"/>
      <c r="O218" s="35"/>
    </row>
    <row r="219" spans="1:15" s="31" customFormat="1" hidden="1" outlineLevel="1" x14ac:dyDescent="0.3">
      <c r="B219" s="32" t="s">
        <v>33</v>
      </c>
      <c r="E219" s="33">
        <v>2700</v>
      </c>
      <c r="F219" s="33">
        <v>2214</v>
      </c>
      <c r="G219" s="36"/>
      <c r="H219" s="240"/>
      <c r="I219" s="37"/>
      <c r="J219" s="38"/>
      <c r="L219" s="33"/>
      <c r="M219" s="39"/>
      <c r="N219" s="40"/>
      <c r="O219" s="35"/>
    </row>
    <row r="220" spans="1:15" s="31" customFormat="1" hidden="1" outlineLevel="1" x14ac:dyDescent="0.3">
      <c r="B220" s="32" t="s">
        <v>34</v>
      </c>
      <c r="E220" s="33">
        <v>23379</v>
      </c>
      <c r="F220" s="33">
        <v>33014</v>
      </c>
      <c r="G220" s="36"/>
      <c r="H220" s="240"/>
      <c r="I220" s="37"/>
      <c r="J220" s="38"/>
      <c r="L220" s="33"/>
      <c r="M220" s="39"/>
      <c r="N220" s="40"/>
      <c r="O220" s="35"/>
    </row>
    <row r="221" spans="1:15" s="31" customFormat="1" hidden="1" outlineLevel="1" x14ac:dyDescent="0.3">
      <c r="B221" s="32" t="s">
        <v>35</v>
      </c>
      <c r="E221" s="33">
        <v>1057</v>
      </c>
      <c r="F221" s="33">
        <v>672</v>
      </c>
      <c r="G221" s="36"/>
      <c r="H221" s="240"/>
      <c r="I221" s="37"/>
      <c r="J221" s="38"/>
      <c r="L221" s="33"/>
      <c r="M221" s="39"/>
      <c r="N221" s="40"/>
      <c r="O221" s="35"/>
    </row>
    <row r="222" spans="1:15" s="31" customFormat="1" hidden="1" outlineLevel="1" x14ac:dyDescent="0.3">
      <c r="B222" s="32" t="s">
        <v>36</v>
      </c>
      <c r="E222" s="33">
        <v>9162</v>
      </c>
      <c r="F222" s="33">
        <v>8460</v>
      </c>
      <c r="G222" s="36"/>
      <c r="H222" s="240"/>
      <c r="I222" s="37"/>
      <c r="J222" s="38"/>
      <c r="L222" s="33"/>
      <c r="M222" s="39"/>
      <c r="N222" s="40"/>
      <c r="O222" s="35"/>
    </row>
    <row r="223" spans="1:15" s="31" customFormat="1" hidden="1" outlineLevel="1" x14ac:dyDescent="0.3">
      <c r="B223" s="32" t="s">
        <v>37</v>
      </c>
      <c r="E223" s="33">
        <v>332</v>
      </c>
      <c r="F223" s="33">
        <v>271</v>
      </c>
      <c r="G223" s="36"/>
      <c r="H223" s="240"/>
      <c r="I223" s="37"/>
      <c r="J223" s="38"/>
      <c r="L223" s="33"/>
      <c r="M223" s="39"/>
      <c r="N223" s="40"/>
      <c r="O223" s="35"/>
    </row>
    <row r="224" spans="1:15" s="31" customFormat="1" hidden="1" outlineLevel="1" x14ac:dyDescent="0.3">
      <c r="B224" s="32" t="s">
        <v>38</v>
      </c>
      <c r="E224" s="33">
        <v>7020</v>
      </c>
      <c r="F224" s="33">
        <v>4536</v>
      </c>
      <c r="G224" s="36"/>
      <c r="H224" s="240"/>
      <c r="I224" s="37"/>
      <c r="J224" s="38"/>
      <c r="L224" s="33"/>
      <c r="M224" s="39"/>
      <c r="N224" s="40"/>
      <c r="O224" s="35"/>
    </row>
    <row r="225" spans="1:15" s="31" customFormat="1" hidden="1" outlineLevel="1" x14ac:dyDescent="0.3">
      <c r="B225" s="32" t="s">
        <v>39</v>
      </c>
      <c r="E225" s="33">
        <v>1815</v>
      </c>
      <c r="F225" s="33">
        <v>1555</v>
      </c>
      <c r="G225" s="36"/>
      <c r="H225" s="240"/>
      <c r="I225" s="37"/>
      <c r="J225" s="38"/>
      <c r="L225" s="33"/>
      <c r="M225" s="39"/>
      <c r="N225" s="40"/>
      <c r="O225" s="35"/>
    </row>
    <row r="226" spans="1:15" s="31" customFormat="1" hidden="1" outlineLevel="1" x14ac:dyDescent="0.3">
      <c r="B226" s="32" t="s">
        <v>40</v>
      </c>
      <c r="E226" s="33">
        <v>1548</v>
      </c>
      <c r="F226" s="33">
        <v>1432</v>
      </c>
      <c r="G226" s="36"/>
      <c r="H226" s="240"/>
      <c r="I226" s="37"/>
      <c r="J226" s="38"/>
      <c r="L226" s="33"/>
      <c r="M226" s="39"/>
      <c r="N226" s="40"/>
      <c r="O226" s="35"/>
    </row>
    <row r="227" spans="1:15" s="31" customFormat="1" hidden="1" outlineLevel="1" x14ac:dyDescent="0.3">
      <c r="B227" s="32" t="s">
        <v>41</v>
      </c>
      <c r="E227" s="33">
        <v>2120</v>
      </c>
      <c r="F227" s="33">
        <v>1486</v>
      </c>
      <c r="G227" s="36"/>
      <c r="H227" s="240"/>
      <c r="I227" s="37"/>
      <c r="J227" s="38"/>
      <c r="L227" s="33"/>
      <c r="M227" s="39"/>
      <c r="N227" s="40"/>
      <c r="O227" s="35"/>
    </row>
    <row r="228" spans="1:15" s="31" customFormat="1" hidden="1" outlineLevel="1" x14ac:dyDescent="0.3">
      <c r="B228" s="32" t="s">
        <v>42</v>
      </c>
      <c r="E228" s="33">
        <v>0</v>
      </c>
      <c r="F228" s="33">
        <v>0</v>
      </c>
      <c r="G228" s="36"/>
      <c r="H228" s="240"/>
      <c r="J228" s="38"/>
      <c r="L228" s="33"/>
      <c r="M228" s="39"/>
      <c r="N228" s="40"/>
      <c r="O228" s="35"/>
    </row>
    <row r="229" spans="1:15" s="31" customFormat="1" hidden="1" outlineLevel="1" x14ac:dyDescent="0.3">
      <c r="B229" s="32" t="s">
        <v>0</v>
      </c>
      <c r="E229" s="33">
        <v>764</v>
      </c>
      <c r="F229" s="33">
        <v>681</v>
      </c>
      <c r="G229" s="36"/>
      <c r="H229" s="240"/>
      <c r="I229" s="37"/>
      <c r="J229" s="38"/>
      <c r="L229" s="33"/>
      <c r="M229" s="39"/>
      <c r="N229" s="40"/>
      <c r="O229" s="35"/>
    </row>
    <row r="230" spans="1:15" s="31" customFormat="1" hidden="1" outlineLevel="1" x14ac:dyDescent="0.3">
      <c r="B230" s="32" t="s">
        <v>43</v>
      </c>
      <c r="E230" s="33">
        <v>6145</v>
      </c>
      <c r="F230" s="33">
        <v>5444</v>
      </c>
      <c r="G230" s="36"/>
      <c r="H230" s="240"/>
      <c r="I230" s="37"/>
      <c r="J230" s="38"/>
      <c r="L230" s="33"/>
      <c r="M230" s="39"/>
      <c r="N230" s="40"/>
      <c r="O230" s="35"/>
    </row>
    <row r="231" spans="1:15" s="31" customFormat="1" hidden="1" outlineLevel="1" x14ac:dyDescent="0.3">
      <c r="B231" s="32" t="s">
        <v>44</v>
      </c>
      <c r="E231" s="33">
        <v>3503</v>
      </c>
      <c r="F231" s="33">
        <v>3060</v>
      </c>
      <c r="G231" s="36"/>
      <c r="H231" s="240"/>
      <c r="I231" s="37"/>
      <c r="J231" s="38"/>
      <c r="L231" s="33"/>
      <c r="M231" s="39"/>
      <c r="N231" s="40"/>
      <c r="O231" s="35"/>
    </row>
    <row r="232" spans="1:15" s="31" customFormat="1" hidden="1" outlineLevel="1" x14ac:dyDescent="0.3">
      <c r="B232" s="32" t="s">
        <v>45</v>
      </c>
      <c r="E232" s="33">
        <v>3365</v>
      </c>
      <c r="F232" s="33">
        <v>2415</v>
      </c>
      <c r="G232" s="36"/>
      <c r="H232" s="240"/>
      <c r="I232" s="37"/>
      <c r="J232" s="38"/>
      <c r="L232" s="33"/>
      <c r="M232" s="39"/>
      <c r="N232" s="40"/>
      <c r="O232" s="35"/>
    </row>
    <row r="233" spans="1:15" s="31" customFormat="1" hidden="1" outlineLevel="1" x14ac:dyDescent="0.3">
      <c r="B233" s="32" t="s">
        <v>46</v>
      </c>
      <c r="E233" s="33">
        <v>557</v>
      </c>
      <c r="F233" s="33">
        <v>302</v>
      </c>
      <c r="G233" s="36"/>
      <c r="H233" s="240"/>
      <c r="I233" s="37"/>
      <c r="J233" s="38"/>
      <c r="L233" s="33"/>
      <c r="M233" s="39"/>
      <c r="N233" s="40"/>
      <c r="O233" s="35"/>
    </row>
    <row r="234" spans="1:15" s="31" customFormat="1" hidden="1" outlineLevel="1" x14ac:dyDescent="0.3">
      <c r="B234" s="32" t="s">
        <v>47</v>
      </c>
      <c r="E234" s="33">
        <v>6114</v>
      </c>
      <c r="F234" s="33">
        <v>5436</v>
      </c>
      <c r="G234" s="36"/>
      <c r="H234" s="240"/>
      <c r="I234" s="37"/>
      <c r="J234" s="38"/>
      <c r="L234" s="33"/>
      <c r="M234" s="39"/>
      <c r="N234" s="40"/>
      <c r="O234" s="35"/>
    </row>
    <row r="235" spans="1:15" ht="12.75" customHeight="1" collapsed="1" x14ac:dyDescent="0.3">
      <c r="A235" s="23"/>
      <c r="B235" s="60"/>
      <c r="C235" s="61" t="s">
        <v>17</v>
      </c>
      <c r="D235" s="52"/>
      <c r="E235" s="193">
        <v>76510</v>
      </c>
      <c r="F235" s="193">
        <v>74879</v>
      </c>
      <c r="G235" s="46"/>
      <c r="H235" s="241"/>
      <c r="J235" s="64"/>
    </row>
    <row r="236" spans="1:15" s="31" customFormat="1" hidden="1" outlineLevel="1" x14ac:dyDescent="0.3">
      <c r="B236" s="32" t="s">
        <v>31</v>
      </c>
      <c r="E236" s="33">
        <v>199984</v>
      </c>
      <c r="F236" s="33">
        <v>272651</v>
      </c>
      <c r="G236" s="36"/>
      <c r="H236" s="241"/>
      <c r="I236" s="37"/>
      <c r="J236" s="38"/>
      <c r="L236" s="33"/>
      <c r="M236" s="39"/>
      <c r="N236" s="40"/>
      <c r="O236" s="35"/>
    </row>
    <row r="237" spans="1:15" s="31" customFormat="1" hidden="1" outlineLevel="1" x14ac:dyDescent="0.3">
      <c r="B237" s="32" t="s">
        <v>32</v>
      </c>
      <c r="E237" s="33">
        <v>38945</v>
      </c>
      <c r="F237" s="33">
        <v>37230</v>
      </c>
      <c r="G237" s="36"/>
      <c r="H237" s="5"/>
      <c r="I237" s="37"/>
      <c r="J237" s="38"/>
      <c r="L237" s="33"/>
      <c r="M237" s="39"/>
      <c r="N237" s="40"/>
      <c r="O237" s="35"/>
    </row>
    <row r="238" spans="1:15" s="31" customFormat="1" hidden="1" outlineLevel="1" x14ac:dyDescent="0.3">
      <c r="B238" s="32" t="s">
        <v>33</v>
      </c>
      <c r="E238" s="33">
        <v>230756</v>
      </c>
      <c r="F238" s="33">
        <v>311466</v>
      </c>
      <c r="G238" s="36"/>
      <c r="H238" s="5"/>
      <c r="I238" s="37"/>
      <c r="J238" s="38"/>
      <c r="L238" s="33"/>
      <c r="M238" s="39"/>
      <c r="N238" s="40"/>
      <c r="O238" s="35"/>
    </row>
    <row r="239" spans="1:15" s="31" customFormat="1" hidden="1" outlineLevel="1" x14ac:dyDescent="0.3">
      <c r="B239" s="32" t="s">
        <v>34</v>
      </c>
      <c r="E239" s="33">
        <v>933711</v>
      </c>
      <c r="F239" s="33">
        <v>1235935</v>
      </c>
      <c r="G239" s="36"/>
      <c r="H239" s="5"/>
      <c r="I239" s="37"/>
      <c r="J239" s="38"/>
      <c r="L239" s="33"/>
      <c r="M239" s="39"/>
      <c r="N239" s="40"/>
      <c r="O239" s="35"/>
    </row>
    <row r="240" spans="1:15" s="31" customFormat="1" hidden="1" outlineLevel="1" x14ac:dyDescent="0.3">
      <c r="B240" s="32" t="s">
        <v>35</v>
      </c>
      <c r="E240" s="33">
        <v>127560</v>
      </c>
      <c r="F240" s="33">
        <v>132200</v>
      </c>
      <c r="G240" s="36"/>
      <c r="H240" s="5"/>
      <c r="I240" s="37"/>
      <c r="J240" s="38"/>
      <c r="L240" s="33"/>
      <c r="M240" s="39"/>
      <c r="N240" s="40"/>
      <c r="O240" s="35"/>
    </row>
    <row r="241" spans="1:15" s="31" customFormat="1" hidden="1" outlineLevel="1" x14ac:dyDescent="0.3">
      <c r="B241" s="32" t="s">
        <v>36</v>
      </c>
      <c r="E241" s="33">
        <v>591343</v>
      </c>
      <c r="F241" s="33">
        <v>757207</v>
      </c>
      <c r="G241" s="36"/>
      <c r="H241" s="5"/>
      <c r="I241" s="37"/>
      <c r="J241" s="38"/>
      <c r="L241" s="33"/>
      <c r="M241" s="39"/>
      <c r="N241" s="40"/>
      <c r="O241" s="35"/>
    </row>
    <row r="242" spans="1:15" s="31" customFormat="1" hidden="1" outlineLevel="1" x14ac:dyDescent="0.3">
      <c r="B242" s="32" t="s">
        <v>37</v>
      </c>
      <c r="E242" s="33">
        <v>47945</v>
      </c>
      <c r="F242" s="33">
        <v>52732</v>
      </c>
      <c r="G242" s="36"/>
      <c r="H242" s="5"/>
      <c r="I242" s="37"/>
      <c r="J242" s="38"/>
      <c r="L242" s="33"/>
      <c r="M242" s="39"/>
      <c r="N242" s="40"/>
      <c r="O242" s="35"/>
    </row>
    <row r="243" spans="1:15" s="31" customFormat="1" hidden="1" outlineLevel="1" x14ac:dyDescent="0.3">
      <c r="B243" s="32" t="s">
        <v>38</v>
      </c>
      <c r="E243" s="33">
        <v>222548</v>
      </c>
      <c r="F243" s="33">
        <v>269918</v>
      </c>
      <c r="G243" s="36"/>
      <c r="H243" s="5"/>
      <c r="I243" s="37"/>
      <c r="J243" s="38"/>
      <c r="L243" s="33"/>
      <c r="M243" s="39"/>
      <c r="N243" s="40"/>
      <c r="O243" s="35"/>
    </row>
    <row r="244" spans="1:15" s="31" customFormat="1" hidden="1" outlineLevel="1" x14ac:dyDescent="0.3">
      <c r="B244" s="32" t="s">
        <v>39</v>
      </c>
      <c r="E244" s="33">
        <v>131622</v>
      </c>
      <c r="F244" s="33">
        <v>129368</v>
      </c>
      <c r="G244" s="36"/>
      <c r="H244" s="5"/>
      <c r="I244" s="37"/>
      <c r="J244" s="38"/>
      <c r="L244" s="33"/>
      <c r="M244" s="39"/>
      <c r="N244" s="40"/>
      <c r="O244" s="35"/>
    </row>
    <row r="245" spans="1:15" s="31" customFormat="1" hidden="1" outlineLevel="1" x14ac:dyDescent="0.3">
      <c r="B245" s="32" t="s">
        <v>40</v>
      </c>
      <c r="E245" s="33">
        <v>40916</v>
      </c>
      <c r="F245" s="33">
        <v>45562</v>
      </c>
      <c r="G245" s="36"/>
      <c r="H245" s="5"/>
      <c r="I245" s="37"/>
      <c r="J245" s="38"/>
      <c r="L245" s="33"/>
      <c r="M245" s="39"/>
      <c r="N245" s="40"/>
      <c r="O245" s="35"/>
    </row>
    <row r="246" spans="1:15" s="31" customFormat="1" hidden="1" outlineLevel="1" x14ac:dyDescent="0.3">
      <c r="B246" s="32" t="s">
        <v>41</v>
      </c>
      <c r="E246" s="33">
        <v>101460</v>
      </c>
      <c r="F246" s="33">
        <v>100078</v>
      </c>
      <c r="G246" s="36"/>
      <c r="H246" s="5"/>
      <c r="J246" s="38"/>
      <c r="L246" s="33"/>
      <c r="M246" s="39"/>
      <c r="N246" s="40"/>
      <c r="O246" s="35"/>
    </row>
    <row r="247" spans="1:15" s="31" customFormat="1" hidden="1" outlineLevel="1" x14ac:dyDescent="0.3">
      <c r="B247" s="32" t="s">
        <v>42</v>
      </c>
      <c r="E247" s="33">
        <v>25196</v>
      </c>
      <c r="F247" s="33">
        <v>23750</v>
      </c>
      <c r="G247" s="36"/>
      <c r="H247" s="5"/>
      <c r="I247" s="37"/>
      <c r="J247" s="38"/>
      <c r="L247" s="33"/>
      <c r="M247" s="39"/>
      <c r="N247" s="40"/>
      <c r="O247" s="35"/>
    </row>
    <row r="248" spans="1:15" s="31" customFormat="1" hidden="1" outlineLevel="1" x14ac:dyDescent="0.3">
      <c r="B248" s="32" t="s">
        <v>0</v>
      </c>
      <c r="E248" s="33">
        <v>84934</v>
      </c>
      <c r="F248" s="33">
        <v>83446</v>
      </c>
      <c r="G248" s="36"/>
      <c r="H248" s="5"/>
      <c r="I248" s="37"/>
      <c r="J248" s="38"/>
      <c r="L248" s="33"/>
      <c r="M248" s="39"/>
      <c r="N248" s="40"/>
      <c r="O248" s="35"/>
    </row>
    <row r="249" spans="1:15" s="31" customFormat="1" hidden="1" outlineLevel="1" x14ac:dyDescent="0.3">
      <c r="B249" s="32" t="s">
        <v>43</v>
      </c>
      <c r="E249" s="33">
        <v>230638</v>
      </c>
      <c r="F249" s="33">
        <v>284716</v>
      </c>
      <c r="G249" s="36"/>
      <c r="H249" s="5"/>
      <c r="I249" s="37"/>
      <c r="J249" s="38"/>
      <c r="L249" s="33"/>
      <c r="M249" s="39"/>
      <c r="N249" s="40"/>
      <c r="O249" s="35"/>
    </row>
    <row r="250" spans="1:15" s="31" customFormat="1" hidden="1" outlineLevel="1" x14ac:dyDescent="0.3">
      <c r="B250" s="32" t="s">
        <v>44</v>
      </c>
      <c r="E250" s="33">
        <v>108728</v>
      </c>
      <c r="F250" s="33">
        <v>157874</v>
      </c>
      <c r="G250" s="36"/>
      <c r="H250" s="5"/>
      <c r="I250" s="37"/>
      <c r="J250" s="38"/>
      <c r="L250" s="33"/>
      <c r="M250" s="39"/>
      <c r="N250" s="40"/>
      <c r="O250" s="35"/>
    </row>
    <row r="251" spans="1:15" s="31" customFormat="1" hidden="1" outlineLevel="1" x14ac:dyDescent="0.3">
      <c r="B251" s="32" t="s">
        <v>45</v>
      </c>
      <c r="E251" s="33">
        <v>298743</v>
      </c>
      <c r="F251" s="33">
        <v>404702</v>
      </c>
      <c r="G251" s="36"/>
      <c r="H251" s="5"/>
      <c r="I251" s="37"/>
      <c r="J251" s="38"/>
      <c r="L251" s="33"/>
      <c r="M251" s="39"/>
      <c r="N251" s="40"/>
      <c r="O251" s="35"/>
    </row>
    <row r="252" spans="1:15" s="31" customFormat="1" hidden="1" outlineLevel="1" x14ac:dyDescent="0.3">
      <c r="B252" s="32" t="s">
        <v>46</v>
      </c>
      <c r="E252" s="33">
        <v>147325</v>
      </c>
      <c r="F252" s="33">
        <v>147888</v>
      </c>
      <c r="G252" s="36"/>
      <c r="H252" s="5"/>
      <c r="I252" s="37"/>
      <c r="J252" s="38"/>
      <c r="L252" s="33"/>
      <c r="M252" s="39"/>
      <c r="N252" s="40"/>
      <c r="O252" s="35"/>
    </row>
    <row r="253" spans="1:15" s="31" customFormat="1" hidden="1" outlineLevel="1" x14ac:dyDescent="0.3">
      <c r="B253" s="32" t="s">
        <v>47</v>
      </c>
      <c r="E253" s="33">
        <v>124120</v>
      </c>
      <c r="F253" s="33">
        <v>128616</v>
      </c>
      <c r="G253" s="36"/>
      <c r="H253" s="5"/>
      <c r="I253" s="37"/>
      <c r="J253" s="38"/>
      <c r="L253" s="33"/>
      <c r="M253" s="39"/>
      <c r="N253" s="40"/>
      <c r="O253" s="35"/>
    </row>
    <row r="254" spans="1:15" ht="12.75" customHeight="1" collapsed="1" x14ac:dyDescent="0.3">
      <c r="A254" s="23"/>
      <c r="B254" s="65" t="s">
        <v>18</v>
      </c>
      <c r="C254" s="66"/>
      <c r="D254" s="66"/>
      <c r="E254" s="193">
        <v>3686474</v>
      </c>
      <c r="F254" s="193">
        <v>4575339</v>
      </c>
      <c r="G254" s="49"/>
    </row>
    <row r="255" spans="1:15" ht="12.75" customHeight="1" x14ac:dyDescent="0.3">
      <c r="A255" s="23"/>
      <c r="B255" s="67"/>
      <c r="C255" s="52"/>
      <c r="D255" s="52"/>
      <c r="E255" s="68"/>
      <c r="F255" s="68"/>
    </row>
    <row r="256" spans="1:15" s="31" customFormat="1" hidden="1" outlineLevel="1" x14ac:dyDescent="0.3">
      <c r="B256" s="32" t="s">
        <v>31</v>
      </c>
      <c r="E256" s="33">
        <v>33787</v>
      </c>
      <c r="F256" s="33">
        <v>-44157</v>
      </c>
      <c r="G256" s="36"/>
      <c r="H256" s="5"/>
      <c r="I256" s="37"/>
      <c r="J256" s="38"/>
      <c r="L256" s="33"/>
      <c r="M256" s="39"/>
      <c r="N256" s="40"/>
      <c r="O256" s="35"/>
    </row>
    <row r="257" spans="2:15" s="31" customFormat="1" hidden="1" outlineLevel="1" x14ac:dyDescent="0.3">
      <c r="B257" s="32" t="s">
        <v>32</v>
      </c>
      <c r="E257" s="33">
        <v>-2961</v>
      </c>
      <c r="F257" s="33">
        <v>-2466</v>
      </c>
      <c r="G257" s="36"/>
      <c r="H257" s="5"/>
      <c r="I257" s="37"/>
      <c r="J257" s="38"/>
      <c r="L257" s="33"/>
      <c r="M257" s="39"/>
      <c r="N257" s="40"/>
      <c r="O257" s="35"/>
    </row>
    <row r="258" spans="2:15" s="31" customFormat="1" hidden="1" outlineLevel="1" x14ac:dyDescent="0.3">
      <c r="B258" s="32" t="s">
        <v>33</v>
      </c>
      <c r="E258" s="33">
        <v>22587</v>
      </c>
      <c r="F258" s="33">
        <v>-55113</v>
      </c>
      <c r="G258" s="36"/>
      <c r="H258" s="5"/>
      <c r="I258" s="37"/>
      <c r="J258" s="38"/>
      <c r="L258" s="33"/>
      <c r="M258" s="39"/>
      <c r="N258" s="40"/>
      <c r="O258" s="35"/>
    </row>
    <row r="259" spans="2:15" s="31" customFormat="1" hidden="1" outlineLevel="1" x14ac:dyDescent="0.3">
      <c r="B259" s="32" t="s">
        <v>34</v>
      </c>
      <c r="E259" s="33">
        <v>191610</v>
      </c>
      <c r="F259" s="33">
        <v>-134431</v>
      </c>
      <c r="G259" s="36"/>
      <c r="H259" s="5"/>
      <c r="I259" s="37"/>
      <c r="J259" s="38"/>
      <c r="L259" s="33"/>
      <c r="M259" s="39"/>
      <c r="N259" s="40"/>
      <c r="O259" s="35"/>
    </row>
    <row r="260" spans="2:15" s="31" customFormat="1" hidden="1" outlineLevel="1" x14ac:dyDescent="0.3">
      <c r="B260" s="32" t="s">
        <v>35</v>
      </c>
      <c r="E260" s="33">
        <v>-2255</v>
      </c>
      <c r="F260" s="33">
        <v>-7874</v>
      </c>
      <c r="G260" s="36"/>
      <c r="H260" s="5"/>
      <c r="I260" s="37"/>
      <c r="J260" s="38"/>
      <c r="L260" s="33"/>
      <c r="M260" s="39"/>
      <c r="N260" s="40"/>
      <c r="O260" s="35"/>
    </row>
    <row r="261" spans="2:15" s="31" customFormat="1" hidden="1" outlineLevel="1" x14ac:dyDescent="0.3">
      <c r="B261" s="32" t="s">
        <v>36</v>
      </c>
      <c r="E261" s="33">
        <v>98763</v>
      </c>
      <c r="F261" s="33">
        <v>-69311</v>
      </c>
      <c r="G261" s="36"/>
      <c r="H261" s="5"/>
      <c r="I261" s="37"/>
      <c r="J261" s="38"/>
      <c r="L261" s="33"/>
      <c r="M261" s="39"/>
      <c r="N261" s="40"/>
      <c r="O261" s="35"/>
    </row>
    <row r="262" spans="2:15" s="31" customFormat="1" hidden="1" outlineLevel="1" x14ac:dyDescent="0.3">
      <c r="B262" s="32" t="s">
        <v>37</v>
      </c>
      <c r="E262" s="33">
        <v>6772</v>
      </c>
      <c r="F262" s="33">
        <v>-2177</v>
      </c>
      <c r="G262" s="36"/>
      <c r="H262" s="5"/>
      <c r="I262" s="37"/>
      <c r="J262" s="38"/>
      <c r="L262" s="33"/>
      <c r="M262" s="39"/>
      <c r="N262" s="40"/>
      <c r="O262" s="35"/>
    </row>
    <row r="263" spans="2:15" s="31" customFormat="1" hidden="1" outlineLevel="1" x14ac:dyDescent="0.3">
      <c r="B263" s="32" t="s">
        <v>38</v>
      </c>
      <c r="E263" s="33">
        <v>8114</v>
      </c>
      <c r="F263" s="33">
        <v>-32228</v>
      </c>
      <c r="G263" s="36"/>
      <c r="H263" s="5"/>
      <c r="I263" s="37"/>
      <c r="J263" s="38"/>
      <c r="L263" s="33"/>
      <c r="M263" s="39"/>
      <c r="N263" s="40"/>
      <c r="O263" s="35"/>
    </row>
    <row r="264" spans="2:15" s="31" customFormat="1" hidden="1" outlineLevel="1" x14ac:dyDescent="0.3">
      <c r="B264" s="32" t="s">
        <v>39</v>
      </c>
      <c r="E264" s="33">
        <v>-4006</v>
      </c>
      <c r="F264" s="33">
        <v>-6875</v>
      </c>
      <c r="G264" s="36"/>
      <c r="H264" s="5"/>
      <c r="I264" s="37"/>
      <c r="J264" s="38"/>
      <c r="L264" s="33"/>
      <c r="M264" s="39"/>
      <c r="N264" s="40"/>
      <c r="O264" s="35"/>
    </row>
    <row r="265" spans="2:15" s="31" customFormat="1" hidden="1" outlineLevel="1" x14ac:dyDescent="0.3">
      <c r="B265" s="32" t="s">
        <v>40</v>
      </c>
      <c r="E265" s="33">
        <v>-479</v>
      </c>
      <c r="F265" s="33">
        <v>-6044</v>
      </c>
      <c r="G265" s="36"/>
      <c r="H265" s="5"/>
      <c r="I265" s="37"/>
      <c r="J265" s="38"/>
      <c r="L265" s="33"/>
      <c r="M265" s="39"/>
      <c r="N265" s="40"/>
      <c r="O265" s="35"/>
    </row>
    <row r="266" spans="2:15" s="31" customFormat="1" hidden="1" outlineLevel="1" x14ac:dyDescent="0.3">
      <c r="B266" s="32" t="s">
        <v>41</v>
      </c>
      <c r="E266" s="33">
        <v>-8607</v>
      </c>
      <c r="F266" s="33">
        <v>-8135</v>
      </c>
      <c r="G266" s="36"/>
      <c r="H266" s="5"/>
      <c r="J266" s="38"/>
      <c r="L266" s="33"/>
      <c r="M266" s="39"/>
      <c r="N266" s="40"/>
      <c r="O266" s="35"/>
    </row>
    <row r="267" spans="2:15" s="31" customFormat="1" hidden="1" outlineLevel="1" x14ac:dyDescent="0.3">
      <c r="B267" s="32" t="s">
        <v>42</v>
      </c>
      <c r="E267" s="33">
        <v>150</v>
      </c>
      <c r="F267" s="33">
        <v>533</v>
      </c>
      <c r="G267" s="36"/>
      <c r="H267" s="5"/>
      <c r="I267" s="37"/>
      <c r="J267" s="38"/>
      <c r="L267" s="33"/>
      <c r="M267" s="39"/>
      <c r="N267" s="40"/>
      <c r="O267" s="35"/>
    </row>
    <row r="268" spans="2:15" s="31" customFormat="1" hidden="1" outlineLevel="1" x14ac:dyDescent="0.3">
      <c r="B268" s="32" t="s">
        <v>0</v>
      </c>
      <c r="E268" s="33">
        <v>-3233</v>
      </c>
      <c r="F268" s="33">
        <v>-314</v>
      </c>
      <c r="G268" s="36"/>
      <c r="H268" s="5"/>
      <c r="I268" s="37"/>
      <c r="J268" s="38"/>
      <c r="L268" s="33"/>
      <c r="M268" s="39"/>
      <c r="N268" s="40"/>
      <c r="O268" s="35"/>
    </row>
    <row r="269" spans="2:15" s="31" customFormat="1" hidden="1" outlineLevel="1" x14ac:dyDescent="0.3">
      <c r="B269" s="32" t="s">
        <v>43</v>
      </c>
      <c r="E269" s="33">
        <v>31035</v>
      </c>
      <c r="F269" s="33">
        <v>-27268</v>
      </c>
      <c r="G269" s="36"/>
      <c r="H269" s="5"/>
      <c r="I269" s="37"/>
      <c r="J269" s="38"/>
      <c r="L269" s="33"/>
      <c r="M269" s="39"/>
      <c r="N269" s="40"/>
      <c r="O269" s="35"/>
    </row>
    <row r="270" spans="2:15" s="31" customFormat="1" hidden="1" outlineLevel="1" x14ac:dyDescent="0.3">
      <c r="B270" s="32" t="s">
        <v>44</v>
      </c>
      <c r="E270" s="33">
        <v>12611</v>
      </c>
      <c r="F270" s="33">
        <v>-31873</v>
      </c>
      <c r="G270" s="36"/>
      <c r="H270" s="5"/>
      <c r="I270" s="37"/>
      <c r="J270" s="38"/>
      <c r="L270" s="33"/>
      <c r="M270" s="39"/>
      <c r="N270" s="40"/>
      <c r="O270" s="35"/>
    </row>
    <row r="271" spans="2:15" s="31" customFormat="1" hidden="1" outlineLevel="1" x14ac:dyDescent="0.3">
      <c r="B271" s="32" t="s">
        <v>45</v>
      </c>
      <c r="E271" s="33">
        <v>36078</v>
      </c>
      <c r="F271" s="33">
        <v>-68486</v>
      </c>
      <c r="G271" s="36"/>
      <c r="H271" s="5"/>
      <c r="I271" s="37"/>
      <c r="J271" s="38"/>
      <c r="L271" s="33"/>
      <c r="M271" s="39"/>
      <c r="N271" s="40"/>
      <c r="O271" s="35"/>
    </row>
    <row r="272" spans="2:15" s="31" customFormat="1" hidden="1" outlineLevel="1" x14ac:dyDescent="0.3">
      <c r="B272" s="32" t="s">
        <v>46</v>
      </c>
      <c r="E272" s="33">
        <v>-187</v>
      </c>
      <c r="F272" s="33">
        <v>-1666</v>
      </c>
      <c r="G272" s="36"/>
      <c r="H272" s="5"/>
      <c r="I272" s="37"/>
      <c r="J272" s="38"/>
      <c r="L272" s="33"/>
      <c r="M272" s="39"/>
      <c r="N272" s="40"/>
      <c r="O272" s="35"/>
    </row>
    <row r="273" spans="1:15" s="31" customFormat="1" hidden="1" outlineLevel="1" x14ac:dyDescent="0.3">
      <c r="B273" s="32" t="s">
        <v>47</v>
      </c>
      <c r="E273" s="33">
        <v>-2149</v>
      </c>
      <c r="F273" s="33">
        <v>-8460</v>
      </c>
      <c r="G273" s="36"/>
      <c r="H273" s="5"/>
      <c r="I273" s="37"/>
      <c r="J273" s="38"/>
      <c r="L273" s="33"/>
      <c r="M273" s="39"/>
      <c r="N273" s="40"/>
      <c r="O273" s="35"/>
    </row>
    <row r="274" spans="1:15" ht="25.5" customHeight="1" collapsed="1" x14ac:dyDescent="0.3">
      <c r="A274" s="23"/>
      <c r="B274" s="261" t="s">
        <v>19</v>
      </c>
      <c r="C274" s="262"/>
      <c r="D274" s="262"/>
      <c r="E274" s="193">
        <v>417630</v>
      </c>
      <c r="F274" s="193">
        <v>-506345</v>
      </c>
      <c r="G274" s="49"/>
    </row>
    <row r="275" spans="1:15" ht="12.75" customHeight="1" x14ac:dyDescent="0.3">
      <c r="A275" s="23"/>
      <c r="B275" s="55"/>
      <c r="C275" s="56"/>
      <c r="D275" s="56"/>
      <c r="E275" s="57"/>
      <c r="F275" s="57"/>
    </row>
    <row r="276" spans="1:15" s="31" customFormat="1" hidden="1" outlineLevel="1" x14ac:dyDescent="0.3">
      <c r="B276" s="32" t="s">
        <v>31</v>
      </c>
      <c r="E276" s="33">
        <v>2842</v>
      </c>
      <c r="F276" s="33">
        <v>86</v>
      </c>
      <c r="G276" s="36"/>
      <c r="H276" s="5"/>
      <c r="I276" s="37"/>
      <c r="J276" s="38"/>
      <c r="L276" s="33"/>
      <c r="M276" s="39"/>
      <c r="N276" s="40"/>
      <c r="O276" s="35"/>
    </row>
    <row r="277" spans="1:15" s="31" customFormat="1" hidden="1" outlineLevel="1" x14ac:dyDescent="0.3">
      <c r="B277" s="32" t="s">
        <v>32</v>
      </c>
      <c r="E277" s="33">
        <v>6</v>
      </c>
      <c r="F277" s="33">
        <v>0</v>
      </c>
      <c r="G277" s="36"/>
      <c r="H277" s="5"/>
      <c r="I277" s="37"/>
      <c r="J277" s="38"/>
      <c r="L277" s="33"/>
      <c r="M277" s="39"/>
      <c r="N277" s="40"/>
      <c r="O277" s="35"/>
    </row>
    <row r="278" spans="1:15" s="31" customFormat="1" hidden="1" outlineLevel="1" x14ac:dyDescent="0.3">
      <c r="B278" s="32" t="s">
        <v>33</v>
      </c>
      <c r="E278" s="33">
        <v>0</v>
      </c>
      <c r="F278" s="33">
        <v>0</v>
      </c>
      <c r="G278" s="36"/>
      <c r="H278" s="5"/>
      <c r="I278" s="37"/>
      <c r="J278" s="38"/>
      <c r="L278" s="33"/>
      <c r="M278" s="39"/>
      <c r="N278" s="40"/>
      <c r="O278" s="35"/>
    </row>
    <row r="279" spans="1:15" s="31" customFormat="1" hidden="1" outlineLevel="1" x14ac:dyDescent="0.3">
      <c r="B279" s="32" t="s">
        <v>34</v>
      </c>
      <c r="E279" s="33">
        <v>431</v>
      </c>
      <c r="F279" s="33">
        <v>4560</v>
      </c>
      <c r="G279" s="36"/>
      <c r="H279" s="5"/>
      <c r="I279" s="37"/>
      <c r="J279" s="38"/>
      <c r="L279" s="33"/>
      <c r="M279" s="39"/>
      <c r="N279" s="40"/>
      <c r="O279" s="35"/>
    </row>
    <row r="280" spans="1:15" s="31" customFormat="1" hidden="1" outlineLevel="1" x14ac:dyDescent="0.3">
      <c r="B280" s="32" t="s">
        <v>35</v>
      </c>
      <c r="E280" s="33">
        <v>0</v>
      </c>
      <c r="F280" s="33">
        <v>0</v>
      </c>
      <c r="G280" s="36"/>
      <c r="H280" s="5"/>
      <c r="I280" s="37"/>
      <c r="J280" s="38"/>
      <c r="L280" s="33"/>
      <c r="M280" s="39"/>
      <c r="N280" s="40"/>
      <c r="O280" s="35"/>
    </row>
    <row r="281" spans="1:15" s="31" customFormat="1" hidden="1" outlineLevel="1" x14ac:dyDescent="0.3">
      <c r="B281" s="32" t="s">
        <v>36</v>
      </c>
      <c r="E281" s="33">
        <v>611</v>
      </c>
      <c r="F281" s="33">
        <v>-1457</v>
      </c>
      <c r="G281" s="36"/>
      <c r="H281" s="5"/>
      <c r="I281" s="37"/>
      <c r="J281" s="38"/>
      <c r="L281" s="33"/>
      <c r="M281" s="39"/>
      <c r="N281" s="40"/>
      <c r="O281" s="35"/>
    </row>
    <row r="282" spans="1:15" s="31" customFormat="1" hidden="1" outlineLevel="1" x14ac:dyDescent="0.3">
      <c r="B282" s="32" t="s">
        <v>37</v>
      </c>
      <c r="E282" s="33">
        <v>0</v>
      </c>
      <c r="F282" s="33">
        <v>0</v>
      </c>
      <c r="G282" s="36"/>
      <c r="H282" s="5"/>
      <c r="I282" s="37"/>
      <c r="J282" s="38"/>
      <c r="L282" s="33"/>
      <c r="M282" s="39"/>
      <c r="N282" s="40"/>
      <c r="O282" s="35"/>
    </row>
    <row r="283" spans="1:15" s="31" customFormat="1" hidden="1" outlineLevel="1" x14ac:dyDescent="0.3">
      <c r="B283" s="32" t="s">
        <v>38</v>
      </c>
      <c r="E283" s="33">
        <v>1</v>
      </c>
      <c r="F283" s="33">
        <v>-2</v>
      </c>
      <c r="G283" s="36"/>
      <c r="H283" s="5"/>
      <c r="I283" s="37"/>
      <c r="J283" s="38"/>
      <c r="L283" s="33"/>
      <c r="M283" s="39"/>
      <c r="N283" s="40"/>
      <c r="O283" s="35"/>
    </row>
    <row r="284" spans="1:15" s="31" customFormat="1" hidden="1" outlineLevel="1" x14ac:dyDescent="0.3">
      <c r="B284" s="32" t="s">
        <v>39</v>
      </c>
      <c r="E284" s="33">
        <v>-27</v>
      </c>
      <c r="F284" s="33">
        <v>578</v>
      </c>
      <c r="G284" s="36"/>
      <c r="H284" s="5"/>
      <c r="I284" s="37"/>
      <c r="J284" s="38"/>
      <c r="L284" s="33"/>
      <c r="M284" s="39"/>
      <c r="N284" s="40"/>
      <c r="O284" s="35"/>
    </row>
    <row r="285" spans="1:15" s="31" customFormat="1" hidden="1" outlineLevel="1" x14ac:dyDescent="0.3">
      <c r="B285" s="32" t="s">
        <v>40</v>
      </c>
      <c r="E285" s="33">
        <v>4</v>
      </c>
      <c r="F285" s="33">
        <v>0</v>
      </c>
      <c r="G285" s="36"/>
      <c r="H285" s="5"/>
      <c r="I285" s="37"/>
      <c r="J285" s="38"/>
      <c r="L285" s="33"/>
      <c r="M285" s="39"/>
      <c r="N285" s="40"/>
      <c r="O285" s="35"/>
    </row>
    <row r="286" spans="1:15" s="31" customFormat="1" hidden="1" outlineLevel="1" x14ac:dyDescent="0.3">
      <c r="B286" s="32" t="s">
        <v>41</v>
      </c>
      <c r="E286" s="33">
        <v>-1170</v>
      </c>
      <c r="F286" s="33">
        <v>-5</v>
      </c>
      <c r="G286" s="36"/>
      <c r="H286" s="5"/>
      <c r="I286" s="37"/>
      <c r="J286" s="38"/>
      <c r="L286" s="33"/>
      <c r="M286" s="39"/>
      <c r="N286" s="40"/>
      <c r="O286" s="35"/>
    </row>
    <row r="287" spans="1:15" s="31" customFormat="1" hidden="1" outlineLevel="1" x14ac:dyDescent="0.3">
      <c r="B287" s="32" t="s">
        <v>42</v>
      </c>
      <c r="E287" s="33">
        <v>-5</v>
      </c>
      <c r="F287" s="33">
        <v>-4</v>
      </c>
      <c r="G287" s="36"/>
      <c r="H287" s="5"/>
      <c r="I287" s="37"/>
      <c r="J287" s="38"/>
      <c r="L287" s="33"/>
      <c r="M287" s="39"/>
      <c r="N287" s="40"/>
      <c r="O287" s="35"/>
    </row>
    <row r="288" spans="1:15" s="31" customFormat="1" hidden="1" outlineLevel="1" x14ac:dyDescent="0.3">
      <c r="B288" s="32" t="s">
        <v>0</v>
      </c>
      <c r="E288" s="33">
        <v>465</v>
      </c>
      <c r="F288" s="33">
        <v>-267</v>
      </c>
      <c r="G288" s="36"/>
      <c r="H288" s="5"/>
      <c r="I288" s="37"/>
      <c r="J288" s="38"/>
      <c r="L288" s="33"/>
      <c r="M288" s="39"/>
      <c r="N288" s="40"/>
      <c r="O288" s="35"/>
    </row>
    <row r="289" spans="1:15" s="31" customFormat="1" hidden="1" outlineLevel="1" x14ac:dyDescent="0.3">
      <c r="B289" s="32" t="s">
        <v>43</v>
      </c>
      <c r="E289" s="33">
        <v>-346</v>
      </c>
      <c r="F289" s="33">
        <v>-446</v>
      </c>
      <c r="G289" s="36"/>
      <c r="H289" s="5"/>
      <c r="I289" s="37"/>
      <c r="J289" s="38"/>
      <c r="L289" s="33"/>
      <c r="M289" s="39"/>
      <c r="N289" s="40"/>
      <c r="O289" s="35"/>
    </row>
    <row r="290" spans="1:15" s="31" customFormat="1" hidden="1" outlineLevel="1" x14ac:dyDescent="0.3">
      <c r="B290" s="32" t="s">
        <v>44</v>
      </c>
      <c r="E290" s="33">
        <v>161</v>
      </c>
      <c r="F290" s="33">
        <v>54</v>
      </c>
      <c r="G290" s="36"/>
      <c r="H290" s="5"/>
      <c r="I290" s="37"/>
      <c r="J290" s="38"/>
      <c r="L290" s="33"/>
      <c r="M290" s="39"/>
      <c r="N290" s="40"/>
      <c r="O290" s="35"/>
    </row>
    <row r="291" spans="1:15" s="31" customFormat="1" hidden="1" outlineLevel="1" x14ac:dyDescent="0.3">
      <c r="B291" s="32" t="s">
        <v>45</v>
      </c>
      <c r="E291" s="33">
        <v>0</v>
      </c>
      <c r="F291" s="33">
        <v>16341</v>
      </c>
      <c r="G291" s="36"/>
      <c r="H291" s="5"/>
      <c r="I291" s="37"/>
      <c r="J291" s="38"/>
      <c r="L291" s="33"/>
      <c r="M291" s="39"/>
      <c r="N291" s="40"/>
      <c r="O291" s="35"/>
    </row>
    <row r="292" spans="1:15" s="31" customFormat="1" hidden="1" outlineLevel="1" x14ac:dyDescent="0.3">
      <c r="B292" s="32" t="s">
        <v>46</v>
      </c>
      <c r="E292" s="33">
        <v>0</v>
      </c>
      <c r="F292" s="33">
        <v>0</v>
      </c>
      <c r="G292" s="36"/>
      <c r="H292" s="5"/>
      <c r="I292" s="37"/>
      <c r="J292" s="38"/>
      <c r="L292" s="33"/>
      <c r="M292" s="39"/>
      <c r="N292" s="40"/>
      <c r="O292" s="35"/>
    </row>
    <row r="293" spans="1:15" s="31" customFormat="1" hidden="1" outlineLevel="1" x14ac:dyDescent="0.3">
      <c r="B293" s="32" t="s">
        <v>47</v>
      </c>
      <c r="E293" s="33">
        <v>593</v>
      </c>
      <c r="F293" s="33">
        <v>323</v>
      </c>
      <c r="G293" s="36"/>
      <c r="H293" s="5"/>
      <c r="I293" s="37"/>
      <c r="J293" s="38"/>
      <c r="L293" s="33"/>
      <c r="M293" s="39"/>
      <c r="N293" s="40"/>
      <c r="O293" s="35"/>
    </row>
    <row r="294" spans="1:15" ht="12.75" customHeight="1" collapsed="1" x14ac:dyDescent="0.3">
      <c r="A294" s="23"/>
      <c r="B294" s="69" t="s">
        <v>20</v>
      </c>
      <c r="C294" s="70"/>
      <c r="D294" s="70"/>
      <c r="E294" s="193">
        <v>3566</v>
      </c>
      <c r="F294" s="193">
        <v>19761</v>
      </c>
      <c r="G294" s="49"/>
    </row>
    <row r="295" spans="1:15" s="31" customFormat="1" hidden="1" outlineLevel="1" x14ac:dyDescent="0.3">
      <c r="B295" s="32" t="s">
        <v>31</v>
      </c>
      <c r="E295" s="33">
        <v>0</v>
      </c>
      <c r="F295" s="33">
        <v>0</v>
      </c>
      <c r="G295" s="36"/>
      <c r="H295" s="5"/>
      <c r="I295" s="37"/>
      <c r="J295" s="38"/>
      <c r="L295" s="33"/>
      <c r="M295" s="39"/>
      <c r="N295" s="40"/>
      <c r="O295" s="35"/>
    </row>
    <row r="296" spans="1:15" s="31" customFormat="1" hidden="1" outlineLevel="1" x14ac:dyDescent="0.3">
      <c r="B296" s="32" t="s">
        <v>32</v>
      </c>
      <c r="E296" s="33">
        <v>0</v>
      </c>
      <c r="F296" s="33">
        <v>0</v>
      </c>
      <c r="G296" s="36"/>
      <c r="H296" s="5"/>
      <c r="I296" s="37"/>
      <c r="J296" s="38"/>
      <c r="L296" s="33"/>
      <c r="M296" s="39"/>
      <c r="N296" s="40"/>
      <c r="O296" s="35"/>
    </row>
    <row r="297" spans="1:15" s="31" customFormat="1" hidden="1" outlineLevel="1" x14ac:dyDescent="0.3">
      <c r="B297" s="32" t="s">
        <v>33</v>
      </c>
      <c r="E297" s="33">
        <v>0</v>
      </c>
      <c r="F297" s="33">
        <v>0</v>
      </c>
      <c r="G297" s="36"/>
      <c r="H297" s="5"/>
      <c r="I297" s="37"/>
      <c r="J297" s="38"/>
      <c r="L297" s="33"/>
      <c r="M297" s="39"/>
      <c r="N297" s="40"/>
      <c r="O297" s="35"/>
    </row>
    <row r="298" spans="1:15" s="31" customFormat="1" hidden="1" outlineLevel="1" x14ac:dyDescent="0.3">
      <c r="B298" s="32" t="s">
        <v>34</v>
      </c>
      <c r="E298" s="33">
        <v>0</v>
      </c>
      <c r="F298" s="33">
        <v>0</v>
      </c>
      <c r="G298" s="36"/>
      <c r="H298" s="5"/>
      <c r="I298" s="37"/>
      <c r="J298" s="38"/>
      <c r="L298" s="33"/>
      <c r="M298" s="39"/>
      <c r="N298" s="40"/>
      <c r="O298" s="35"/>
    </row>
    <row r="299" spans="1:15" s="31" customFormat="1" hidden="1" outlineLevel="1" x14ac:dyDescent="0.3">
      <c r="B299" s="32" t="s">
        <v>35</v>
      </c>
      <c r="E299" s="33">
        <v>0</v>
      </c>
      <c r="F299" s="33">
        <v>0</v>
      </c>
      <c r="G299" s="36"/>
      <c r="H299" s="5"/>
      <c r="I299" s="37"/>
      <c r="J299" s="38"/>
      <c r="L299" s="33"/>
      <c r="M299" s="39"/>
      <c r="N299" s="40"/>
      <c r="O299" s="35"/>
    </row>
    <row r="300" spans="1:15" s="31" customFormat="1" hidden="1" outlineLevel="1" x14ac:dyDescent="0.3">
      <c r="B300" s="32" t="s">
        <v>36</v>
      </c>
      <c r="E300" s="33">
        <v>0</v>
      </c>
      <c r="F300" s="33">
        <v>0</v>
      </c>
      <c r="G300" s="36"/>
      <c r="H300" s="5"/>
      <c r="I300" s="37"/>
      <c r="J300" s="38"/>
      <c r="L300" s="33"/>
      <c r="M300" s="39"/>
      <c r="N300" s="40"/>
      <c r="O300" s="35"/>
    </row>
    <row r="301" spans="1:15" s="31" customFormat="1" hidden="1" outlineLevel="1" x14ac:dyDescent="0.3">
      <c r="B301" s="32" t="s">
        <v>37</v>
      </c>
      <c r="E301" s="33">
        <v>0</v>
      </c>
      <c r="F301" s="33">
        <v>0</v>
      </c>
      <c r="G301" s="36"/>
      <c r="H301" s="5"/>
      <c r="I301" s="37"/>
      <c r="J301" s="38"/>
      <c r="L301" s="33"/>
      <c r="M301" s="39"/>
      <c r="N301" s="40"/>
      <c r="O301" s="35"/>
    </row>
    <row r="302" spans="1:15" s="31" customFormat="1" hidden="1" outlineLevel="1" x14ac:dyDescent="0.3">
      <c r="B302" s="32" t="s">
        <v>38</v>
      </c>
      <c r="E302" s="33">
        <v>-1100</v>
      </c>
      <c r="F302" s="33">
        <v>-150</v>
      </c>
      <c r="G302" s="36"/>
      <c r="H302" s="5"/>
      <c r="I302" s="37"/>
      <c r="J302" s="38"/>
      <c r="L302" s="33"/>
      <c r="M302" s="39"/>
      <c r="N302" s="40"/>
      <c r="O302" s="35"/>
    </row>
    <row r="303" spans="1:15" s="31" customFormat="1" hidden="1" outlineLevel="1" x14ac:dyDescent="0.3">
      <c r="B303" s="32" t="s">
        <v>39</v>
      </c>
      <c r="E303" s="33">
        <v>0</v>
      </c>
      <c r="F303" s="33">
        <v>0</v>
      </c>
      <c r="G303" s="36"/>
      <c r="H303" s="5"/>
      <c r="I303" s="37"/>
      <c r="J303" s="38"/>
      <c r="L303" s="33"/>
      <c r="M303" s="39"/>
      <c r="N303" s="40"/>
      <c r="O303" s="35"/>
    </row>
    <row r="304" spans="1:15" s="31" customFormat="1" hidden="1" outlineLevel="1" x14ac:dyDescent="0.3">
      <c r="B304" s="32" t="s">
        <v>40</v>
      </c>
      <c r="E304" s="33">
        <v>0</v>
      </c>
      <c r="F304" s="33">
        <v>0</v>
      </c>
      <c r="G304" s="36"/>
      <c r="H304" s="5"/>
      <c r="I304" s="37"/>
      <c r="J304" s="38"/>
      <c r="L304" s="33"/>
      <c r="M304" s="39"/>
      <c r="N304" s="40"/>
      <c r="O304" s="35"/>
    </row>
    <row r="305" spans="1:15" s="31" customFormat="1" hidden="1" outlineLevel="1" x14ac:dyDescent="0.3">
      <c r="B305" s="32" t="s">
        <v>41</v>
      </c>
      <c r="E305" s="33">
        <v>0</v>
      </c>
      <c r="F305" s="33">
        <v>0</v>
      </c>
      <c r="G305" s="36"/>
      <c r="H305" s="5"/>
      <c r="I305" s="37"/>
      <c r="J305" s="38"/>
      <c r="L305" s="33"/>
      <c r="M305" s="39"/>
      <c r="N305" s="40"/>
      <c r="O305" s="35"/>
    </row>
    <row r="306" spans="1:15" s="31" customFormat="1" hidden="1" outlineLevel="1" x14ac:dyDescent="0.3">
      <c r="B306" s="32" t="s">
        <v>42</v>
      </c>
      <c r="E306" s="33">
        <v>0</v>
      </c>
      <c r="F306" s="33">
        <v>0</v>
      </c>
      <c r="G306" s="36"/>
      <c r="H306" s="5"/>
      <c r="I306" s="37"/>
      <c r="J306" s="38"/>
      <c r="L306" s="33"/>
      <c r="M306" s="39"/>
      <c r="N306" s="40"/>
      <c r="O306" s="35"/>
    </row>
    <row r="307" spans="1:15" s="31" customFormat="1" hidden="1" outlineLevel="1" x14ac:dyDescent="0.3">
      <c r="B307" s="32" t="s">
        <v>0</v>
      </c>
      <c r="E307" s="33">
        <v>0</v>
      </c>
      <c r="F307" s="33">
        <v>0</v>
      </c>
      <c r="G307" s="36"/>
      <c r="H307" s="5"/>
      <c r="I307" s="37"/>
      <c r="J307" s="38"/>
      <c r="L307" s="33"/>
      <c r="M307" s="39"/>
      <c r="N307" s="40"/>
      <c r="O307" s="35"/>
    </row>
    <row r="308" spans="1:15" s="31" customFormat="1" hidden="1" outlineLevel="1" x14ac:dyDescent="0.3">
      <c r="B308" s="32" t="s">
        <v>43</v>
      </c>
      <c r="E308" s="33">
        <v>-212</v>
      </c>
      <c r="F308" s="33">
        <v>359</v>
      </c>
      <c r="G308" s="36"/>
      <c r="H308" s="5"/>
      <c r="I308" s="37"/>
      <c r="J308" s="38"/>
      <c r="L308" s="33"/>
      <c r="M308" s="39"/>
      <c r="N308" s="40"/>
      <c r="O308" s="35"/>
    </row>
    <row r="309" spans="1:15" s="31" customFormat="1" hidden="1" outlineLevel="1" x14ac:dyDescent="0.3">
      <c r="B309" s="32" t="s">
        <v>44</v>
      </c>
      <c r="E309" s="33">
        <v>0</v>
      </c>
      <c r="F309" s="33">
        <v>0</v>
      </c>
      <c r="G309" s="36"/>
      <c r="H309" s="5"/>
      <c r="I309" s="37"/>
      <c r="J309" s="38"/>
      <c r="L309" s="33"/>
      <c r="M309" s="39"/>
      <c r="N309" s="40"/>
      <c r="O309" s="35"/>
    </row>
    <row r="310" spans="1:15" s="31" customFormat="1" hidden="1" outlineLevel="1" x14ac:dyDescent="0.3">
      <c r="B310" s="32" t="s">
        <v>45</v>
      </c>
      <c r="E310" s="33">
        <v>0</v>
      </c>
      <c r="F310" s="33">
        <v>0</v>
      </c>
      <c r="G310" s="36"/>
      <c r="H310" s="5"/>
      <c r="I310" s="37"/>
      <c r="J310" s="38"/>
      <c r="L310" s="33"/>
      <c r="M310" s="39"/>
      <c r="N310" s="40"/>
      <c r="O310" s="35"/>
    </row>
    <row r="311" spans="1:15" s="31" customFormat="1" hidden="1" outlineLevel="1" x14ac:dyDescent="0.3">
      <c r="B311" s="32" t="s">
        <v>46</v>
      </c>
      <c r="E311" s="33">
        <v>326</v>
      </c>
      <c r="F311" s="33">
        <v>0</v>
      </c>
      <c r="G311" s="36"/>
      <c r="H311" s="5"/>
      <c r="I311" s="37"/>
      <c r="J311" s="38"/>
      <c r="L311" s="33"/>
      <c r="M311" s="39"/>
      <c r="N311" s="40"/>
      <c r="O311" s="35"/>
    </row>
    <row r="312" spans="1:15" s="31" customFormat="1" hidden="1" outlineLevel="1" x14ac:dyDescent="0.3">
      <c r="B312" s="32" t="s">
        <v>47</v>
      </c>
      <c r="E312" s="33">
        <v>0</v>
      </c>
      <c r="F312" s="33">
        <v>0</v>
      </c>
      <c r="G312" s="36"/>
      <c r="H312" s="5"/>
      <c r="I312" s="37"/>
      <c r="J312" s="38"/>
      <c r="L312" s="33"/>
      <c r="M312" s="39"/>
      <c r="N312" s="40"/>
      <c r="O312" s="35"/>
    </row>
    <row r="313" spans="1:15" ht="12.75" customHeight="1" collapsed="1" x14ac:dyDescent="0.3">
      <c r="A313" s="23"/>
      <c r="B313" s="69" t="s">
        <v>155</v>
      </c>
      <c r="C313" s="70"/>
      <c r="D313" s="70"/>
      <c r="E313" s="193">
        <v>-986</v>
      </c>
      <c r="F313" s="193">
        <v>209</v>
      </c>
      <c r="G313" s="49"/>
    </row>
    <row r="314" spans="1:15" s="31" customFormat="1" hidden="1" outlineLevel="1" x14ac:dyDescent="0.3">
      <c r="B314" s="32" t="s">
        <v>31</v>
      </c>
      <c r="E314" s="33">
        <v>-1884</v>
      </c>
      <c r="F314" s="33">
        <v>-213</v>
      </c>
      <c r="G314" s="36"/>
      <c r="H314" s="5"/>
      <c r="I314" s="37"/>
      <c r="J314" s="38"/>
      <c r="L314" s="33"/>
      <c r="M314" s="39"/>
      <c r="N314" s="40"/>
      <c r="O314" s="35"/>
    </row>
    <row r="315" spans="1:15" s="31" customFormat="1" hidden="1" outlineLevel="1" x14ac:dyDescent="0.3">
      <c r="B315" s="32" t="s">
        <v>32</v>
      </c>
      <c r="E315" s="33">
        <v>-878</v>
      </c>
      <c r="F315" s="33">
        <v>118</v>
      </c>
      <c r="G315" s="36"/>
      <c r="H315" s="5"/>
      <c r="I315" s="37"/>
      <c r="J315" s="38"/>
      <c r="L315" s="33"/>
      <c r="M315" s="39"/>
      <c r="N315" s="40"/>
      <c r="O315" s="35"/>
    </row>
    <row r="316" spans="1:15" s="31" customFormat="1" hidden="1" outlineLevel="1" x14ac:dyDescent="0.3">
      <c r="B316" s="32" t="s">
        <v>33</v>
      </c>
      <c r="E316" s="33">
        <v>-1426</v>
      </c>
      <c r="F316" s="33">
        <v>1011</v>
      </c>
      <c r="G316" s="36"/>
      <c r="H316" s="5"/>
      <c r="I316" s="37"/>
      <c r="J316" s="38"/>
      <c r="L316" s="33"/>
      <c r="M316" s="39"/>
      <c r="N316" s="40"/>
      <c r="O316" s="35"/>
    </row>
    <row r="317" spans="1:15" s="31" customFormat="1" hidden="1" outlineLevel="1" x14ac:dyDescent="0.3">
      <c r="B317" s="32" t="s">
        <v>34</v>
      </c>
      <c r="E317" s="33">
        <v>11482</v>
      </c>
      <c r="F317" s="33">
        <v>36784</v>
      </c>
      <c r="G317" s="36"/>
      <c r="H317" s="5"/>
      <c r="I317" s="37"/>
      <c r="J317" s="38"/>
      <c r="L317" s="33"/>
      <c r="M317" s="39"/>
      <c r="N317" s="40"/>
      <c r="O317" s="35"/>
    </row>
    <row r="318" spans="1:15" s="31" customFormat="1" hidden="1" outlineLevel="1" x14ac:dyDescent="0.3">
      <c r="B318" s="32" t="s">
        <v>35</v>
      </c>
      <c r="E318" s="33">
        <v>-29</v>
      </c>
      <c r="F318" s="33">
        <v>16</v>
      </c>
      <c r="G318" s="36"/>
      <c r="H318" s="5"/>
      <c r="I318" s="37"/>
      <c r="J318" s="38"/>
      <c r="L318" s="33"/>
      <c r="M318" s="39"/>
      <c r="N318" s="40"/>
      <c r="O318" s="35"/>
    </row>
    <row r="319" spans="1:15" s="31" customFormat="1" hidden="1" outlineLevel="1" x14ac:dyDescent="0.3">
      <c r="B319" s="32" t="s">
        <v>36</v>
      </c>
      <c r="E319" s="33">
        <v>-29523</v>
      </c>
      <c r="F319" s="33">
        <v>2752</v>
      </c>
      <c r="G319" s="36"/>
      <c r="H319" s="5"/>
      <c r="I319" s="37"/>
      <c r="J319" s="38"/>
      <c r="L319" s="33"/>
      <c r="M319" s="39"/>
      <c r="N319" s="40"/>
      <c r="O319" s="35"/>
    </row>
    <row r="320" spans="1:15" s="31" customFormat="1" hidden="1" outlineLevel="1" x14ac:dyDescent="0.3">
      <c r="B320" s="32" t="s">
        <v>37</v>
      </c>
      <c r="E320" s="33">
        <v>-105</v>
      </c>
      <c r="F320" s="33">
        <v>229</v>
      </c>
      <c r="G320" s="36"/>
      <c r="H320" s="5"/>
      <c r="I320" s="37"/>
      <c r="J320" s="38"/>
      <c r="L320" s="33"/>
      <c r="M320" s="39"/>
      <c r="N320" s="40"/>
      <c r="O320" s="35"/>
    </row>
    <row r="321" spans="1:15" s="31" customFormat="1" hidden="1" outlineLevel="1" x14ac:dyDescent="0.3">
      <c r="B321" s="32" t="s">
        <v>38</v>
      </c>
      <c r="E321" s="33">
        <v>-625</v>
      </c>
      <c r="F321" s="33">
        <v>953</v>
      </c>
      <c r="G321" s="36"/>
      <c r="H321" s="5"/>
      <c r="I321" s="37"/>
      <c r="J321" s="38"/>
      <c r="L321" s="33"/>
      <c r="M321" s="39"/>
      <c r="N321" s="40"/>
      <c r="O321" s="35"/>
    </row>
    <row r="322" spans="1:15" s="31" customFormat="1" hidden="1" outlineLevel="1" x14ac:dyDescent="0.3">
      <c r="B322" s="32" t="s">
        <v>39</v>
      </c>
      <c r="E322" s="33">
        <v>-244</v>
      </c>
      <c r="F322" s="33">
        <v>105</v>
      </c>
      <c r="G322" s="36"/>
      <c r="H322" s="5"/>
      <c r="I322" s="37"/>
      <c r="J322" s="38"/>
      <c r="L322" s="33"/>
      <c r="M322" s="39"/>
      <c r="N322" s="40"/>
      <c r="O322" s="35"/>
    </row>
    <row r="323" spans="1:15" s="31" customFormat="1" hidden="1" outlineLevel="1" x14ac:dyDescent="0.3">
      <c r="B323" s="32" t="s">
        <v>40</v>
      </c>
      <c r="E323" s="33">
        <v>0</v>
      </c>
      <c r="F323" s="33">
        <v>0</v>
      </c>
      <c r="G323" s="36"/>
      <c r="H323" s="5"/>
      <c r="I323" s="37"/>
      <c r="J323" s="38"/>
      <c r="L323" s="33"/>
      <c r="M323" s="39"/>
      <c r="N323" s="40"/>
      <c r="O323" s="35"/>
    </row>
    <row r="324" spans="1:15" s="31" customFormat="1" hidden="1" outlineLevel="1" x14ac:dyDescent="0.3">
      <c r="B324" s="32" t="s">
        <v>41</v>
      </c>
      <c r="E324" s="33">
        <v>1462</v>
      </c>
      <c r="F324" s="33">
        <v>1491</v>
      </c>
      <c r="G324" s="36"/>
      <c r="H324" s="5"/>
      <c r="I324" s="37"/>
      <c r="J324" s="38"/>
      <c r="L324" s="33"/>
      <c r="M324" s="39"/>
      <c r="N324" s="40"/>
      <c r="O324" s="35"/>
    </row>
    <row r="325" spans="1:15" s="31" customFormat="1" hidden="1" outlineLevel="1" x14ac:dyDescent="0.3">
      <c r="B325" s="32" t="s">
        <v>42</v>
      </c>
      <c r="E325" s="33">
        <v>-279</v>
      </c>
      <c r="F325" s="33">
        <v>267</v>
      </c>
      <c r="G325" s="36"/>
      <c r="H325" s="5"/>
      <c r="I325" s="37"/>
      <c r="J325" s="38"/>
      <c r="L325" s="33"/>
      <c r="M325" s="39"/>
      <c r="N325" s="40"/>
      <c r="O325" s="35"/>
    </row>
    <row r="326" spans="1:15" s="31" customFormat="1" hidden="1" outlineLevel="1" x14ac:dyDescent="0.3">
      <c r="B326" s="32" t="s">
        <v>0</v>
      </c>
      <c r="E326" s="33">
        <v>-1006</v>
      </c>
      <c r="F326" s="33">
        <v>70</v>
      </c>
      <c r="G326" s="36"/>
      <c r="H326" s="5"/>
      <c r="I326" s="37"/>
      <c r="J326" s="38"/>
      <c r="L326" s="33"/>
      <c r="M326" s="39"/>
      <c r="N326" s="40"/>
      <c r="O326" s="35"/>
    </row>
    <row r="327" spans="1:15" s="31" customFormat="1" hidden="1" outlineLevel="1" x14ac:dyDescent="0.3">
      <c r="B327" s="32" t="s">
        <v>43</v>
      </c>
      <c r="E327" s="33">
        <v>3147</v>
      </c>
      <c r="F327" s="33">
        <v>5131</v>
      </c>
      <c r="G327" s="36"/>
      <c r="H327" s="5"/>
      <c r="I327" s="37"/>
      <c r="J327" s="38"/>
      <c r="L327" s="33"/>
      <c r="M327" s="39"/>
      <c r="N327" s="40"/>
      <c r="O327" s="35"/>
    </row>
    <row r="328" spans="1:15" s="31" customFormat="1" hidden="1" outlineLevel="1" x14ac:dyDescent="0.3">
      <c r="B328" s="32" t="s">
        <v>44</v>
      </c>
      <c r="E328" s="33">
        <v>-180</v>
      </c>
      <c r="F328" s="33">
        <v>25</v>
      </c>
      <c r="G328" s="36"/>
      <c r="H328" s="5"/>
      <c r="I328" s="37"/>
      <c r="J328" s="38"/>
      <c r="L328" s="33"/>
      <c r="M328" s="39"/>
      <c r="N328" s="40"/>
      <c r="O328" s="35"/>
    </row>
    <row r="329" spans="1:15" s="31" customFormat="1" hidden="1" outlineLevel="1" x14ac:dyDescent="0.3">
      <c r="B329" s="32" t="s">
        <v>45</v>
      </c>
      <c r="E329" s="33">
        <v>-2923</v>
      </c>
      <c r="F329" s="33">
        <v>2054</v>
      </c>
      <c r="G329" s="36"/>
      <c r="H329" s="5"/>
      <c r="I329" s="37"/>
      <c r="J329" s="38"/>
      <c r="L329" s="33"/>
      <c r="M329" s="39"/>
      <c r="N329" s="40"/>
      <c r="O329" s="35"/>
    </row>
    <row r="330" spans="1:15" s="31" customFormat="1" hidden="1" outlineLevel="1" x14ac:dyDescent="0.3">
      <c r="B330" s="32" t="s">
        <v>46</v>
      </c>
      <c r="E330" s="33">
        <v>0</v>
      </c>
      <c r="F330" s="33">
        <v>-500</v>
      </c>
      <c r="G330" s="36"/>
      <c r="H330" s="5"/>
      <c r="I330" s="37"/>
      <c r="J330" s="38"/>
      <c r="L330" s="33"/>
      <c r="M330" s="39"/>
      <c r="N330" s="40"/>
      <c r="O330" s="35"/>
    </row>
    <row r="331" spans="1:15" s="31" customFormat="1" hidden="1" outlineLevel="1" x14ac:dyDescent="0.3">
      <c r="B331" s="32" t="s">
        <v>47</v>
      </c>
      <c r="E331" s="33">
        <v>-364</v>
      </c>
      <c r="F331" s="33">
        <v>273</v>
      </c>
      <c r="G331" s="36"/>
      <c r="H331" s="5"/>
      <c r="I331" s="37"/>
      <c r="J331" s="38"/>
      <c r="L331" s="33"/>
      <c r="M331" s="39"/>
      <c r="N331" s="40"/>
      <c r="O331" s="35"/>
    </row>
    <row r="332" spans="1:15" ht="12.75" customHeight="1" collapsed="1" x14ac:dyDescent="0.3">
      <c r="A332" s="23"/>
      <c r="B332" s="71" t="s">
        <v>21</v>
      </c>
      <c r="C332" s="72"/>
      <c r="D332" s="72"/>
      <c r="E332" s="193">
        <v>-23375</v>
      </c>
      <c r="F332" s="193">
        <v>50566</v>
      </c>
      <c r="G332" s="49"/>
    </row>
    <row r="333" spans="1:15" s="31" customFormat="1" hidden="1" outlineLevel="1" x14ac:dyDescent="0.3">
      <c r="B333" s="32" t="s">
        <v>31</v>
      </c>
      <c r="E333" s="33">
        <v>-510</v>
      </c>
      <c r="F333" s="33">
        <v>-374</v>
      </c>
      <c r="G333" s="36"/>
      <c r="H333" s="5"/>
      <c r="I333" s="37"/>
      <c r="J333" s="38"/>
      <c r="L333" s="33"/>
      <c r="M333" s="39"/>
      <c r="N333" s="40"/>
      <c r="O333" s="35"/>
    </row>
    <row r="334" spans="1:15" s="31" customFormat="1" hidden="1" outlineLevel="1" x14ac:dyDescent="0.3">
      <c r="B334" s="32" t="s">
        <v>32</v>
      </c>
      <c r="E334" s="33">
        <v>0</v>
      </c>
      <c r="F334" s="33">
        <v>0</v>
      </c>
      <c r="G334" s="36"/>
      <c r="H334" s="5"/>
      <c r="I334" s="37"/>
      <c r="J334" s="38"/>
      <c r="L334" s="33"/>
      <c r="M334" s="39"/>
      <c r="N334" s="40"/>
      <c r="O334" s="35"/>
    </row>
    <row r="335" spans="1:15" s="31" customFormat="1" hidden="1" outlineLevel="1" x14ac:dyDescent="0.3">
      <c r="B335" s="32" t="s">
        <v>33</v>
      </c>
      <c r="E335" s="33">
        <v>0</v>
      </c>
      <c r="F335" s="33">
        <v>0</v>
      </c>
      <c r="G335" s="36"/>
      <c r="H335" s="5"/>
      <c r="I335" s="37"/>
      <c r="J335" s="38"/>
      <c r="L335" s="33"/>
      <c r="M335" s="39"/>
      <c r="N335" s="40"/>
      <c r="O335" s="35"/>
    </row>
    <row r="336" spans="1:15" s="31" customFormat="1" hidden="1" outlineLevel="1" x14ac:dyDescent="0.3">
      <c r="B336" s="32" t="s">
        <v>34</v>
      </c>
      <c r="E336" s="33">
        <v>0</v>
      </c>
      <c r="F336" s="33">
        <v>0</v>
      </c>
      <c r="G336" s="36"/>
      <c r="H336" s="5"/>
      <c r="I336" s="37"/>
      <c r="J336" s="38"/>
      <c r="L336" s="33"/>
      <c r="M336" s="39"/>
      <c r="N336" s="40"/>
      <c r="O336" s="35"/>
    </row>
    <row r="337" spans="1:15" s="31" customFormat="1" hidden="1" outlineLevel="1" x14ac:dyDescent="0.3">
      <c r="B337" s="32" t="s">
        <v>35</v>
      </c>
      <c r="E337" s="33">
        <v>-458</v>
      </c>
      <c r="F337" s="33">
        <v>-178</v>
      </c>
      <c r="G337" s="36"/>
      <c r="H337" s="5"/>
      <c r="I337" s="37"/>
      <c r="J337" s="38"/>
      <c r="L337" s="33"/>
      <c r="M337" s="39"/>
      <c r="N337" s="40"/>
      <c r="O337" s="35"/>
    </row>
    <row r="338" spans="1:15" s="31" customFormat="1" hidden="1" outlineLevel="1" x14ac:dyDescent="0.3">
      <c r="B338" s="32" t="s">
        <v>36</v>
      </c>
      <c r="E338" s="33">
        <v>0</v>
      </c>
      <c r="F338" s="33">
        <v>0</v>
      </c>
      <c r="G338" s="36"/>
      <c r="H338" s="5"/>
      <c r="I338" s="37"/>
      <c r="J338" s="38"/>
      <c r="L338" s="33"/>
      <c r="M338" s="39"/>
      <c r="N338" s="40"/>
      <c r="O338" s="35"/>
    </row>
    <row r="339" spans="1:15" s="31" customFormat="1" hidden="1" outlineLevel="1" x14ac:dyDescent="0.3">
      <c r="B339" s="32" t="s">
        <v>37</v>
      </c>
      <c r="E339" s="33">
        <v>-4</v>
      </c>
      <c r="F339" s="33">
        <v>49</v>
      </c>
      <c r="G339" s="36"/>
      <c r="H339" s="5"/>
      <c r="I339" s="37"/>
      <c r="J339" s="38"/>
      <c r="L339" s="33"/>
      <c r="M339" s="39"/>
      <c r="N339" s="40"/>
      <c r="O339" s="35"/>
    </row>
    <row r="340" spans="1:15" s="31" customFormat="1" hidden="1" outlineLevel="1" x14ac:dyDescent="0.3">
      <c r="B340" s="32" t="s">
        <v>38</v>
      </c>
      <c r="E340" s="33">
        <v>0</v>
      </c>
      <c r="F340" s="33">
        <v>0</v>
      </c>
      <c r="G340" s="36"/>
      <c r="H340" s="5"/>
      <c r="I340" s="37"/>
      <c r="J340" s="38"/>
      <c r="L340" s="33"/>
      <c r="M340" s="39"/>
      <c r="N340" s="40"/>
      <c r="O340" s="35"/>
    </row>
    <row r="341" spans="1:15" s="31" customFormat="1" hidden="1" outlineLevel="1" x14ac:dyDescent="0.3">
      <c r="B341" s="32" t="s">
        <v>39</v>
      </c>
      <c r="E341" s="33">
        <v>0</v>
      </c>
      <c r="F341" s="33">
        <v>0</v>
      </c>
      <c r="G341" s="36"/>
      <c r="H341" s="5"/>
      <c r="I341" s="37"/>
      <c r="J341" s="38"/>
      <c r="L341" s="33"/>
      <c r="M341" s="39"/>
      <c r="N341" s="40"/>
      <c r="O341" s="35"/>
    </row>
    <row r="342" spans="1:15" s="31" customFormat="1" hidden="1" outlineLevel="1" x14ac:dyDescent="0.3">
      <c r="B342" s="32" t="s">
        <v>40</v>
      </c>
      <c r="E342" s="33">
        <v>0</v>
      </c>
      <c r="F342" s="33">
        <v>0</v>
      </c>
      <c r="G342" s="36"/>
      <c r="H342" s="5"/>
      <c r="I342" s="37"/>
      <c r="J342" s="38"/>
      <c r="L342" s="33"/>
      <c r="M342" s="39"/>
      <c r="N342" s="40"/>
      <c r="O342" s="35"/>
    </row>
    <row r="343" spans="1:15" s="31" customFormat="1" hidden="1" outlineLevel="1" x14ac:dyDescent="0.3">
      <c r="B343" s="32" t="s">
        <v>41</v>
      </c>
      <c r="E343" s="33">
        <v>0</v>
      </c>
      <c r="F343" s="33">
        <v>0</v>
      </c>
      <c r="G343" s="36"/>
      <c r="H343" s="5"/>
      <c r="I343" s="37"/>
      <c r="J343" s="38"/>
      <c r="L343" s="33"/>
      <c r="M343" s="39"/>
      <c r="N343" s="40"/>
      <c r="O343" s="35"/>
    </row>
    <row r="344" spans="1:15" s="31" customFormat="1" hidden="1" outlineLevel="1" x14ac:dyDescent="0.3">
      <c r="B344" s="32" t="s">
        <v>42</v>
      </c>
      <c r="E344" s="33">
        <v>0</v>
      </c>
      <c r="F344" s="33">
        <v>0</v>
      </c>
      <c r="G344" s="36"/>
      <c r="H344" s="5"/>
      <c r="I344" s="37"/>
      <c r="J344" s="38"/>
      <c r="L344" s="33"/>
      <c r="M344" s="39"/>
      <c r="N344" s="40"/>
      <c r="O344" s="35"/>
    </row>
    <row r="345" spans="1:15" s="31" customFormat="1" hidden="1" outlineLevel="1" x14ac:dyDescent="0.3">
      <c r="B345" s="32" t="s">
        <v>0</v>
      </c>
      <c r="E345" s="33">
        <v>0</v>
      </c>
      <c r="F345" s="33">
        <v>0</v>
      </c>
      <c r="G345" s="36"/>
      <c r="H345" s="5"/>
      <c r="I345" s="37"/>
      <c r="J345" s="38"/>
      <c r="L345" s="33"/>
      <c r="M345" s="39"/>
      <c r="N345" s="40"/>
      <c r="O345" s="35"/>
    </row>
    <row r="346" spans="1:15" s="31" customFormat="1" hidden="1" outlineLevel="1" x14ac:dyDescent="0.3">
      <c r="B346" s="32" t="s">
        <v>43</v>
      </c>
      <c r="E346" s="33">
        <v>0</v>
      </c>
      <c r="F346" s="33">
        <v>0</v>
      </c>
      <c r="G346" s="36"/>
      <c r="H346" s="5"/>
      <c r="I346" s="37"/>
      <c r="J346" s="38"/>
      <c r="L346" s="33"/>
      <c r="M346" s="39"/>
      <c r="N346" s="40"/>
      <c r="O346" s="35"/>
    </row>
    <row r="347" spans="1:15" s="31" customFormat="1" hidden="1" outlineLevel="1" x14ac:dyDescent="0.3">
      <c r="B347" s="32" t="s">
        <v>44</v>
      </c>
      <c r="E347" s="33">
        <v>-617</v>
      </c>
      <c r="F347" s="33">
        <v>-489</v>
      </c>
      <c r="G347" s="36"/>
      <c r="H347" s="5"/>
      <c r="I347" s="37"/>
      <c r="J347" s="38"/>
      <c r="L347" s="33"/>
      <c r="M347" s="39"/>
      <c r="N347" s="40"/>
      <c r="O347" s="35"/>
    </row>
    <row r="348" spans="1:15" s="31" customFormat="1" hidden="1" outlineLevel="1" x14ac:dyDescent="0.3">
      <c r="B348" s="32" t="s">
        <v>45</v>
      </c>
      <c r="E348" s="33">
        <v>0</v>
      </c>
      <c r="F348" s="33">
        <v>0</v>
      </c>
      <c r="G348" s="36"/>
      <c r="H348" s="5"/>
      <c r="I348" s="37"/>
      <c r="J348" s="38"/>
      <c r="L348" s="33"/>
      <c r="M348" s="39"/>
      <c r="N348" s="40"/>
      <c r="O348" s="35"/>
    </row>
    <row r="349" spans="1:15" s="31" customFormat="1" hidden="1" outlineLevel="1" x14ac:dyDescent="0.3">
      <c r="B349" s="32" t="s">
        <v>46</v>
      </c>
      <c r="E349" s="33">
        <v>0</v>
      </c>
      <c r="F349" s="33">
        <v>0</v>
      </c>
      <c r="G349" s="36"/>
      <c r="H349" s="5"/>
      <c r="I349" s="37"/>
      <c r="J349" s="38"/>
      <c r="L349" s="33"/>
      <c r="M349" s="39"/>
      <c r="N349" s="40"/>
      <c r="O349" s="35"/>
    </row>
    <row r="350" spans="1:15" s="31" customFormat="1" hidden="1" outlineLevel="1" x14ac:dyDescent="0.3">
      <c r="B350" s="32" t="s">
        <v>47</v>
      </c>
      <c r="E350" s="33">
        <v>0</v>
      </c>
      <c r="F350" s="33">
        <v>0</v>
      </c>
      <c r="G350" s="36"/>
      <c r="H350" s="5"/>
      <c r="I350" s="37"/>
      <c r="J350" s="38"/>
      <c r="L350" s="33"/>
      <c r="M350" s="39"/>
      <c r="N350" s="40"/>
      <c r="O350" s="35"/>
    </row>
    <row r="351" spans="1:15" ht="12.75" customHeight="1" collapsed="1" x14ac:dyDescent="0.3">
      <c r="A351" s="23"/>
      <c r="B351" s="73" t="s">
        <v>22</v>
      </c>
      <c r="C351" s="74"/>
      <c r="D351" s="74"/>
      <c r="E351" s="193">
        <v>-1589</v>
      </c>
      <c r="F351" s="193">
        <v>-992</v>
      </c>
      <c r="G351" s="49"/>
    </row>
    <row r="352" spans="1:15" s="31" customFormat="1" hidden="1" outlineLevel="1" x14ac:dyDescent="0.3">
      <c r="B352" s="32" t="s">
        <v>31</v>
      </c>
      <c r="E352" s="33">
        <v>0</v>
      </c>
      <c r="F352" s="33">
        <v>0</v>
      </c>
      <c r="G352" s="36"/>
      <c r="H352" s="5"/>
      <c r="I352" s="37"/>
      <c r="J352" s="38"/>
      <c r="L352" s="33"/>
      <c r="M352" s="39"/>
      <c r="N352" s="40"/>
      <c r="O352" s="35"/>
    </row>
    <row r="353" spans="2:15" s="31" customFormat="1" hidden="1" outlineLevel="1" x14ac:dyDescent="0.3">
      <c r="B353" s="32" t="s">
        <v>32</v>
      </c>
      <c r="E353" s="33">
        <v>0</v>
      </c>
      <c r="F353" s="33">
        <v>0</v>
      </c>
      <c r="G353" s="36"/>
      <c r="H353" s="5"/>
      <c r="I353" s="37"/>
      <c r="J353" s="38"/>
      <c r="L353" s="33"/>
      <c r="M353" s="39"/>
      <c r="N353" s="40"/>
      <c r="O353" s="35"/>
    </row>
    <row r="354" spans="2:15" s="31" customFormat="1" hidden="1" outlineLevel="1" x14ac:dyDescent="0.3">
      <c r="B354" s="32" t="s">
        <v>33</v>
      </c>
      <c r="E354" s="33">
        <v>-23</v>
      </c>
      <c r="F354" s="33">
        <v>23</v>
      </c>
      <c r="G354" s="36"/>
      <c r="H354" s="5"/>
      <c r="I354" s="37"/>
      <c r="J354" s="38"/>
      <c r="L354" s="33"/>
      <c r="M354" s="39"/>
      <c r="N354" s="40"/>
      <c r="O354" s="35"/>
    </row>
    <row r="355" spans="2:15" s="31" customFormat="1" hidden="1" outlineLevel="1" x14ac:dyDescent="0.3">
      <c r="B355" s="32" t="s">
        <v>34</v>
      </c>
      <c r="E355" s="33">
        <v>0</v>
      </c>
      <c r="F355" s="33">
        <v>0</v>
      </c>
      <c r="G355" s="36"/>
      <c r="H355" s="5"/>
      <c r="I355" s="37"/>
      <c r="J355" s="38"/>
      <c r="L355" s="33"/>
      <c r="M355" s="39"/>
      <c r="N355" s="40"/>
      <c r="O355" s="35"/>
    </row>
    <row r="356" spans="2:15" s="31" customFormat="1" hidden="1" outlineLevel="1" x14ac:dyDescent="0.3">
      <c r="B356" s="32" t="s">
        <v>35</v>
      </c>
      <c r="E356" s="33">
        <v>0</v>
      </c>
      <c r="F356" s="33">
        <v>0</v>
      </c>
      <c r="G356" s="36"/>
      <c r="H356" s="5"/>
      <c r="I356" s="37"/>
      <c r="J356" s="38"/>
      <c r="L356" s="33"/>
      <c r="M356" s="39"/>
      <c r="N356" s="40"/>
      <c r="O356" s="35"/>
    </row>
    <row r="357" spans="2:15" s="31" customFormat="1" hidden="1" outlineLevel="1" x14ac:dyDescent="0.3">
      <c r="B357" s="32" t="s">
        <v>36</v>
      </c>
      <c r="E357" s="33">
        <v>0</v>
      </c>
      <c r="F357" s="33">
        <v>0</v>
      </c>
      <c r="G357" s="36"/>
      <c r="H357" s="5"/>
      <c r="I357" s="37"/>
      <c r="J357" s="38"/>
      <c r="L357" s="33"/>
      <c r="M357" s="39"/>
      <c r="N357" s="40"/>
      <c r="O357" s="35"/>
    </row>
    <row r="358" spans="2:15" s="31" customFormat="1" hidden="1" outlineLevel="1" x14ac:dyDescent="0.3">
      <c r="B358" s="32" t="s">
        <v>37</v>
      </c>
      <c r="E358" s="33">
        <v>0</v>
      </c>
      <c r="F358" s="33">
        <v>0</v>
      </c>
      <c r="G358" s="36"/>
      <c r="H358" s="5"/>
      <c r="I358" s="37"/>
      <c r="J358" s="38"/>
      <c r="L358" s="33"/>
      <c r="M358" s="39"/>
      <c r="N358" s="40"/>
      <c r="O358" s="35"/>
    </row>
    <row r="359" spans="2:15" s="31" customFormat="1" hidden="1" outlineLevel="1" x14ac:dyDescent="0.3">
      <c r="B359" s="32" t="s">
        <v>38</v>
      </c>
      <c r="E359" s="33">
        <v>0</v>
      </c>
      <c r="F359" s="33">
        <v>0</v>
      </c>
      <c r="G359" s="36"/>
      <c r="H359" s="5"/>
      <c r="I359" s="37"/>
      <c r="J359" s="38"/>
      <c r="L359" s="33"/>
      <c r="M359" s="39"/>
      <c r="N359" s="40"/>
      <c r="O359" s="35"/>
    </row>
    <row r="360" spans="2:15" s="31" customFormat="1" hidden="1" outlineLevel="1" x14ac:dyDescent="0.3">
      <c r="B360" s="32" t="s">
        <v>39</v>
      </c>
      <c r="E360" s="33">
        <v>0</v>
      </c>
      <c r="F360" s="33">
        <v>0</v>
      </c>
      <c r="G360" s="36"/>
      <c r="H360" s="5"/>
      <c r="I360" s="37"/>
      <c r="J360" s="38"/>
      <c r="L360" s="33"/>
      <c r="M360" s="39"/>
      <c r="N360" s="40"/>
      <c r="O360" s="35"/>
    </row>
    <row r="361" spans="2:15" s="31" customFormat="1" hidden="1" outlineLevel="1" x14ac:dyDescent="0.3">
      <c r="B361" s="32" t="s">
        <v>40</v>
      </c>
      <c r="E361" s="33">
        <v>0</v>
      </c>
      <c r="F361" s="33">
        <v>0</v>
      </c>
      <c r="G361" s="36"/>
      <c r="H361" s="5"/>
      <c r="I361" s="37"/>
      <c r="J361" s="38"/>
      <c r="L361" s="33"/>
      <c r="M361" s="39"/>
      <c r="N361" s="40"/>
      <c r="O361" s="35"/>
    </row>
    <row r="362" spans="2:15" s="31" customFormat="1" hidden="1" outlineLevel="1" x14ac:dyDescent="0.3">
      <c r="B362" s="32" t="s">
        <v>41</v>
      </c>
      <c r="E362" s="33">
        <v>0</v>
      </c>
      <c r="F362" s="33">
        <v>0</v>
      </c>
      <c r="G362" s="36"/>
      <c r="H362" s="5"/>
      <c r="I362" s="37"/>
      <c r="J362" s="38"/>
      <c r="L362" s="33"/>
      <c r="M362" s="39"/>
      <c r="N362" s="40"/>
      <c r="O362" s="35"/>
    </row>
    <row r="363" spans="2:15" s="31" customFormat="1" hidden="1" outlineLevel="1" x14ac:dyDescent="0.3">
      <c r="B363" s="32" t="s">
        <v>42</v>
      </c>
      <c r="E363" s="33">
        <v>0</v>
      </c>
      <c r="F363" s="33">
        <v>0</v>
      </c>
      <c r="G363" s="36"/>
      <c r="H363" s="5"/>
      <c r="I363" s="37"/>
      <c r="J363" s="38"/>
      <c r="L363" s="33"/>
      <c r="M363" s="39"/>
      <c r="N363" s="40"/>
      <c r="O363" s="35"/>
    </row>
    <row r="364" spans="2:15" s="31" customFormat="1" hidden="1" outlineLevel="1" x14ac:dyDescent="0.3">
      <c r="B364" s="32" t="s">
        <v>0</v>
      </c>
      <c r="E364" s="33">
        <v>0</v>
      </c>
      <c r="F364" s="33">
        <v>0</v>
      </c>
      <c r="G364" s="36"/>
      <c r="H364" s="5"/>
      <c r="I364" s="37"/>
      <c r="J364" s="38"/>
      <c r="L364" s="33"/>
      <c r="M364" s="39"/>
      <c r="N364" s="40"/>
      <c r="O364" s="35"/>
    </row>
    <row r="365" spans="2:15" s="31" customFormat="1" hidden="1" outlineLevel="1" x14ac:dyDescent="0.3">
      <c r="B365" s="32" t="s">
        <v>43</v>
      </c>
      <c r="E365" s="33">
        <v>0</v>
      </c>
      <c r="F365" s="33">
        <v>0</v>
      </c>
      <c r="G365" s="36"/>
      <c r="H365" s="5"/>
      <c r="I365" s="37"/>
      <c r="J365" s="38"/>
      <c r="L365" s="33"/>
      <c r="M365" s="39"/>
      <c r="N365" s="40"/>
      <c r="O365" s="35"/>
    </row>
    <row r="366" spans="2:15" s="31" customFormat="1" hidden="1" outlineLevel="1" x14ac:dyDescent="0.3">
      <c r="B366" s="32" t="s">
        <v>44</v>
      </c>
      <c r="E366" s="33">
        <v>0</v>
      </c>
      <c r="F366" s="33">
        <v>0</v>
      </c>
      <c r="G366" s="36"/>
      <c r="H366" s="5"/>
      <c r="I366" s="37"/>
      <c r="J366" s="38"/>
      <c r="L366" s="33"/>
      <c r="M366" s="39"/>
      <c r="N366" s="40"/>
      <c r="O366" s="35"/>
    </row>
    <row r="367" spans="2:15" s="31" customFormat="1" hidden="1" outlineLevel="1" x14ac:dyDescent="0.3">
      <c r="B367" s="32" t="s">
        <v>45</v>
      </c>
      <c r="E367" s="33">
        <v>0</v>
      </c>
      <c r="F367" s="33">
        <v>0</v>
      </c>
      <c r="G367" s="36"/>
      <c r="H367" s="5"/>
      <c r="I367" s="37"/>
      <c r="J367" s="38"/>
      <c r="L367" s="33"/>
      <c r="M367" s="39"/>
      <c r="N367" s="40"/>
      <c r="O367" s="35"/>
    </row>
    <row r="368" spans="2:15" s="31" customFormat="1" hidden="1" outlineLevel="1" x14ac:dyDescent="0.3">
      <c r="B368" s="32" t="s">
        <v>46</v>
      </c>
      <c r="E368" s="33">
        <v>0</v>
      </c>
      <c r="F368" s="33">
        <v>0</v>
      </c>
      <c r="G368" s="36"/>
      <c r="H368" s="5"/>
      <c r="I368" s="37"/>
      <c r="J368" s="38"/>
      <c r="L368" s="33"/>
      <c r="M368" s="39"/>
      <c r="N368" s="40"/>
      <c r="O368" s="35"/>
    </row>
    <row r="369" spans="1:15" s="31" customFormat="1" hidden="1" outlineLevel="1" x14ac:dyDescent="0.3">
      <c r="B369" s="32" t="s">
        <v>47</v>
      </c>
      <c r="E369" s="33">
        <v>0</v>
      </c>
      <c r="F369" s="33">
        <v>0</v>
      </c>
      <c r="G369" s="36"/>
      <c r="H369" s="5"/>
      <c r="I369" s="37"/>
      <c r="J369" s="38"/>
      <c r="L369" s="33"/>
      <c r="M369" s="39"/>
      <c r="N369" s="40"/>
      <c r="O369" s="35"/>
    </row>
    <row r="370" spans="1:15" ht="12.75" customHeight="1" collapsed="1" x14ac:dyDescent="0.3">
      <c r="A370" s="23"/>
      <c r="B370" s="73" t="s">
        <v>23</v>
      </c>
      <c r="C370" s="74"/>
      <c r="D370" s="74"/>
      <c r="E370" s="193">
        <v>-23</v>
      </c>
      <c r="F370" s="193">
        <v>23</v>
      </c>
      <c r="G370" s="49"/>
    </row>
    <row r="371" spans="1:15" ht="12.75" customHeight="1" x14ac:dyDescent="0.3">
      <c r="A371" s="23"/>
      <c r="B371" s="55"/>
      <c r="C371" s="56"/>
      <c r="D371" s="56"/>
      <c r="E371" s="75"/>
      <c r="F371" s="75"/>
    </row>
    <row r="372" spans="1:15" s="31" customFormat="1" hidden="1" outlineLevel="1" x14ac:dyDescent="0.3">
      <c r="B372" s="32" t="s">
        <v>31</v>
      </c>
      <c r="E372" s="33">
        <v>34235</v>
      </c>
      <c r="F372" s="33">
        <v>-44658</v>
      </c>
      <c r="G372" s="36"/>
      <c r="H372" s="5"/>
      <c r="I372" s="37"/>
      <c r="J372" s="38"/>
      <c r="L372" s="33"/>
      <c r="M372" s="39"/>
      <c r="N372" s="40"/>
      <c r="O372" s="35"/>
    </row>
    <row r="373" spans="1:15" s="31" customFormat="1" hidden="1" outlineLevel="1" x14ac:dyDescent="0.3">
      <c r="B373" s="32" t="s">
        <v>32</v>
      </c>
      <c r="E373" s="33">
        <v>-3833</v>
      </c>
      <c r="F373" s="33">
        <v>-2348</v>
      </c>
      <c r="G373" s="36"/>
      <c r="H373" s="5"/>
      <c r="I373" s="37"/>
      <c r="J373" s="38"/>
      <c r="L373" s="33"/>
      <c r="M373" s="39"/>
      <c r="N373" s="40"/>
      <c r="O373" s="35"/>
    </row>
    <row r="374" spans="1:15" s="31" customFormat="1" hidden="1" outlineLevel="1" x14ac:dyDescent="0.3">
      <c r="B374" s="32" t="s">
        <v>33</v>
      </c>
      <c r="E374" s="33">
        <v>21138</v>
      </c>
      <c r="F374" s="33">
        <v>-54079</v>
      </c>
      <c r="G374" s="36"/>
      <c r="H374" s="5"/>
      <c r="I374" s="37"/>
      <c r="J374" s="38"/>
      <c r="L374" s="33"/>
      <c r="M374" s="39"/>
      <c r="N374" s="40"/>
      <c r="O374" s="35"/>
    </row>
    <row r="375" spans="1:15" s="31" customFormat="1" hidden="1" outlineLevel="1" x14ac:dyDescent="0.3">
      <c r="B375" s="32" t="s">
        <v>34</v>
      </c>
      <c r="E375" s="33">
        <v>203523</v>
      </c>
      <c r="F375" s="33">
        <v>-93087</v>
      </c>
      <c r="G375" s="36"/>
      <c r="H375" s="5"/>
      <c r="I375" s="37"/>
      <c r="J375" s="38"/>
      <c r="L375" s="33"/>
      <c r="M375" s="39"/>
      <c r="N375" s="40"/>
      <c r="O375" s="35"/>
    </row>
    <row r="376" spans="1:15" s="31" customFormat="1" hidden="1" outlineLevel="1" x14ac:dyDescent="0.3">
      <c r="B376" s="32" t="s">
        <v>35</v>
      </c>
      <c r="E376" s="33">
        <v>-2742</v>
      </c>
      <c r="F376" s="33">
        <v>-8036</v>
      </c>
      <c r="G376" s="36"/>
      <c r="H376" s="5"/>
      <c r="I376" s="37"/>
      <c r="J376" s="38"/>
      <c r="L376" s="33"/>
      <c r="M376" s="39"/>
      <c r="N376" s="40"/>
      <c r="O376" s="35"/>
    </row>
    <row r="377" spans="1:15" s="31" customFormat="1" hidden="1" outlineLevel="1" x14ac:dyDescent="0.3">
      <c r="B377" s="32" t="s">
        <v>36</v>
      </c>
      <c r="E377" s="33">
        <v>69851</v>
      </c>
      <c r="F377" s="33">
        <v>-68016</v>
      </c>
      <c r="G377" s="36"/>
      <c r="H377" s="5"/>
      <c r="I377" s="37"/>
      <c r="J377" s="38"/>
      <c r="L377" s="33"/>
      <c r="M377" s="39"/>
      <c r="N377" s="40"/>
      <c r="O377" s="35"/>
    </row>
    <row r="378" spans="1:15" s="31" customFormat="1" hidden="1" outlineLevel="1" x14ac:dyDescent="0.3">
      <c r="B378" s="32" t="s">
        <v>37</v>
      </c>
      <c r="E378" s="33">
        <v>6663</v>
      </c>
      <c r="F378" s="33">
        <v>-1899</v>
      </c>
      <c r="G378" s="36"/>
      <c r="H378" s="5"/>
      <c r="I378" s="37"/>
      <c r="J378" s="38"/>
      <c r="L378" s="33"/>
      <c r="M378" s="39"/>
      <c r="N378" s="40"/>
      <c r="O378" s="35"/>
    </row>
    <row r="379" spans="1:15" s="31" customFormat="1" hidden="1" outlineLevel="1" x14ac:dyDescent="0.3">
      <c r="B379" s="32" t="s">
        <v>38</v>
      </c>
      <c r="E379" s="33">
        <v>6390</v>
      </c>
      <c r="F379" s="33">
        <v>-31427</v>
      </c>
      <c r="G379" s="36"/>
      <c r="H379" s="5"/>
      <c r="I379" s="37"/>
      <c r="J379" s="38"/>
      <c r="L379" s="33"/>
      <c r="M379" s="39"/>
      <c r="N379" s="40"/>
      <c r="O379" s="35"/>
    </row>
    <row r="380" spans="1:15" s="31" customFormat="1" hidden="1" outlineLevel="1" x14ac:dyDescent="0.3">
      <c r="B380" s="32" t="s">
        <v>39</v>
      </c>
      <c r="E380" s="33">
        <v>-4277</v>
      </c>
      <c r="F380" s="33">
        <v>-6192</v>
      </c>
      <c r="G380" s="36"/>
      <c r="H380" s="5"/>
      <c r="I380" s="37"/>
      <c r="J380" s="38"/>
      <c r="L380" s="33"/>
      <c r="M380" s="39"/>
      <c r="N380" s="40"/>
      <c r="O380" s="35"/>
    </row>
    <row r="381" spans="1:15" s="31" customFormat="1" hidden="1" outlineLevel="1" x14ac:dyDescent="0.3">
      <c r="B381" s="32" t="s">
        <v>40</v>
      </c>
      <c r="E381" s="33">
        <v>-475</v>
      </c>
      <c r="F381" s="33">
        <v>-6044</v>
      </c>
      <c r="G381" s="36"/>
      <c r="H381" s="5"/>
      <c r="I381" s="37"/>
      <c r="J381" s="38"/>
      <c r="L381" s="33"/>
      <c r="M381" s="39"/>
      <c r="N381" s="40"/>
      <c r="O381" s="35"/>
    </row>
    <row r="382" spans="1:15" s="31" customFormat="1" hidden="1" outlineLevel="1" x14ac:dyDescent="0.3">
      <c r="B382" s="32" t="s">
        <v>41</v>
      </c>
      <c r="E382" s="33">
        <v>-8315</v>
      </c>
      <c r="F382" s="33">
        <v>-6649</v>
      </c>
      <c r="G382" s="36"/>
      <c r="H382" s="5"/>
      <c r="I382" s="37"/>
      <c r="J382" s="38"/>
      <c r="L382" s="33"/>
      <c r="M382" s="39"/>
      <c r="N382" s="40"/>
      <c r="O382" s="35"/>
    </row>
    <row r="383" spans="1:15" s="31" customFormat="1" hidden="1" outlineLevel="1" x14ac:dyDescent="0.3">
      <c r="B383" s="32" t="s">
        <v>42</v>
      </c>
      <c r="E383" s="33">
        <v>-134</v>
      </c>
      <c r="F383" s="33">
        <v>796</v>
      </c>
      <c r="G383" s="36"/>
      <c r="H383" s="5"/>
      <c r="I383" s="37"/>
      <c r="J383" s="38"/>
      <c r="L383" s="33"/>
      <c r="M383" s="39"/>
      <c r="N383" s="40"/>
      <c r="O383" s="35"/>
    </row>
    <row r="384" spans="1:15" s="31" customFormat="1" hidden="1" outlineLevel="1" x14ac:dyDescent="0.3">
      <c r="B384" s="32" t="s">
        <v>0</v>
      </c>
      <c r="E384" s="33">
        <v>-3774</v>
      </c>
      <c r="F384" s="33">
        <v>-511</v>
      </c>
      <c r="G384" s="36"/>
      <c r="H384" s="5"/>
      <c r="I384" s="37"/>
      <c r="J384" s="38"/>
      <c r="L384" s="33"/>
      <c r="M384" s="39"/>
      <c r="N384" s="40"/>
      <c r="O384" s="35"/>
    </row>
    <row r="385" spans="1:15" s="31" customFormat="1" hidden="1" outlineLevel="1" x14ac:dyDescent="0.3">
      <c r="B385" s="32" t="s">
        <v>43</v>
      </c>
      <c r="E385" s="33">
        <v>33624</v>
      </c>
      <c r="F385" s="33">
        <v>-22224</v>
      </c>
      <c r="G385" s="36"/>
      <c r="H385" s="5"/>
      <c r="I385" s="37"/>
      <c r="J385" s="38"/>
      <c r="L385" s="33"/>
      <c r="M385" s="39"/>
      <c r="N385" s="40"/>
      <c r="O385" s="35"/>
    </row>
    <row r="386" spans="1:15" s="31" customFormat="1" hidden="1" outlineLevel="1" x14ac:dyDescent="0.3">
      <c r="B386" s="32" t="s">
        <v>44</v>
      </c>
      <c r="E386" s="33">
        <v>11975</v>
      </c>
      <c r="F386" s="33">
        <v>-32283</v>
      </c>
      <c r="G386" s="36"/>
      <c r="H386" s="5"/>
      <c r="I386" s="37"/>
      <c r="J386" s="38"/>
      <c r="L386" s="33"/>
      <c r="M386" s="39"/>
      <c r="N386" s="40"/>
      <c r="O386" s="35"/>
    </row>
    <row r="387" spans="1:15" s="31" customFormat="1" hidden="1" outlineLevel="1" x14ac:dyDescent="0.3">
      <c r="B387" s="32" t="s">
        <v>45</v>
      </c>
      <c r="E387" s="33">
        <v>33155</v>
      </c>
      <c r="F387" s="33">
        <v>-50091</v>
      </c>
      <c r="G387" s="36"/>
      <c r="H387" s="5"/>
      <c r="I387" s="37"/>
      <c r="J387" s="38"/>
      <c r="L387" s="33"/>
      <c r="M387" s="39"/>
      <c r="N387" s="40"/>
      <c r="O387" s="35"/>
    </row>
    <row r="388" spans="1:15" s="31" customFormat="1" hidden="1" outlineLevel="1" x14ac:dyDescent="0.3">
      <c r="B388" s="32" t="s">
        <v>46</v>
      </c>
      <c r="E388" s="33">
        <v>139</v>
      </c>
      <c r="F388" s="33">
        <v>-2166</v>
      </c>
      <c r="G388" s="36"/>
      <c r="H388" s="5"/>
      <c r="I388" s="37"/>
      <c r="J388" s="38"/>
      <c r="L388" s="33"/>
      <c r="M388" s="39"/>
      <c r="N388" s="40"/>
      <c r="O388" s="35"/>
    </row>
    <row r="389" spans="1:15" s="31" customFormat="1" hidden="1" outlineLevel="1" x14ac:dyDescent="0.3">
      <c r="B389" s="32" t="s">
        <v>47</v>
      </c>
      <c r="E389" s="33">
        <v>-1920</v>
      </c>
      <c r="F389" s="33">
        <v>-7864</v>
      </c>
      <c r="G389" s="36"/>
      <c r="H389" s="5"/>
      <c r="I389" s="37"/>
      <c r="J389" s="38"/>
      <c r="L389" s="33"/>
      <c r="M389" s="39"/>
      <c r="N389" s="40"/>
      <c r="O389" s="35"/>
    </row>
    <row r="390" spans="1:15" ht="12.75" customHeight="1" collapsed="1" x14ac:dyDescent="0.3">
      <c r="A390" s="23"/>
      <c r="B390" s="53" t="s">
        <v>24</v>
      </c>
      <c r="C390" s="54"/>
      <c r="D390" s="54"/>
      <c r="E390" s="193">
        <v>395223</v>
      </c>
      <c r="F390" s="193">
        <v>-436778</v>
      </c>
      <c r="G390" s="256"/>
    </row>
    <row r="391" spans="1:15" ht="12.75" customHeight="1" x14ac:dyDescent="0.3">
      <c r="A391" s="23"/>
      <c r="B391" s="76"/>
      <c r="C391" s="77"/>
      <c r="D391" s="77"/>
      <c r="E391" s="57"/>
      <c r="F391" s="57"/>
    </row>
    <row r="392" spans="1:15" s="31" customFormat="1" hidden="1" outlineLevel="1" x14ac:dyDescent="0.3">
      <c r="B392" s="32" t="s">
        <v>31</v>
      </c>
      <c r="E392" s="33">
        <v>0</v>
      </c>
      <c r="F392" s="33">
        <v>0</v>
      </c>
      <c r="G392" s="36"/>
      <c r="H392" s="5"/>
      <c r="I392" s="37"/>
      <c r="J392" s="38"/>
      <c r="L392" s="33"/>
      <c r="M392" s="39"/>
      <c r="N392" s="40"/>
      <c r="O392" s="35"/>
    </row>
    <row r="393" spans="1:15" s="31" customFormat="1" hidden="1" outlineLevel="1" x14ac:dyDescent="0.3">
      <c r="B393" s="32" t="s">
        <v>32</v>
      </c>
      <c r="E393" s="33">
        <v>0</v>
      </c>
      <c r="F393" s="33">
        <v>0</v>
      </c>
      <c r="G393" s="36"/>
      <c r="H393" s="5"/>
      <c r="I393" s="37"/>
      <c r="J393" s="38"/>
      <c r="L393" s="33"/>
      <c r="M393" s="39"/>
      <c r="N393" s="40"/>
      <c r="O393" s="35"/>
    </row>
    <row r="394" spans="1:15" s="31" customFormat="1" hidden="1" outlineLevel="1" x14ac:dyDescent="0.3">
      <c r="B394" s="32" t="s">
        <v>33</v>
      </c>
      <c r="E394" s="33">
        <v>0</v>
      </c>
      <c r="F394" s="33">
        <v>0</v>
      </c>
      <c r="G394" s="36"/>
      <c r="H394" s="5"/>
      <c r="I394" s="37"/>
      <c r="J394" s="38"/>
      <c r="L394" s="33"/>
      <c r="M394" s="39"/>
      <c r="N394" s="40"/>
      <c r="O394" s="35"/>
    </row>
    <row r="395" spans="1:15" s="31" customFormat="1" hidden="1" outlineLevel="1" x14ac:dyDescent="0.3">
      <c r="B395" s="32" t="s">
        <v>34</v>
      </c>
      <c r="E395" s="33">
        <v>-368</v>
      </c>
      <c r="F395" s="33">
        <v>50</v>
      </c>
      <c r="G395" s="36"/>
      <c r="H395" s="5"/>
      <c r="I395" s="37"/>
      <c r="J395" s="38"/>
      <c r="L395" s="33"/>
      <c r="M395" s="39"/>
      <c r="N395" s="40"/>
      <c r="O395" s="35"/>
    </row>
    <row r="396" spans="1:15" s="31" customFormat="1" hidden="1" outlineLevel="1" x14ac:dyDescent="0.3">
      <c r="B396" s="32" t="s">
        <v>35</v>
      </c>
      <c r="E396" s="33">
        <v>-44</v>
      </c>
      <c r="F396" s="33">
        <v>-79</v>
      </c>
      <c r="G396" s="36"/>
      <c r="H396" s="5"/>
      <c r="I396" s="37"/>
      <c r="J396" s="38"/>
      <c r="L396" s="33"/>
      <c r="M396" s="39"/>
      <c r="N396" s="40"/>
      <c r="O396" s="35"/>
    </row>
    <row r="397" spans="1:15" s="31" customFormat="1" hidden="1" outlineLevel="1" x14ac:dyDescent="0.3">
      <c r="B397" s="32" t="s">
        <v>36</v>
      </c>
      <c r="E397" s="33">
        <v>-265</v>
      </c>
      <c r="F397" s="33">
        <v>-140</v>
      </c>
      <c r="G397" s="36"/>
      <c r="H397" s="5"/>
      <c r="I397" s="37"/>
      <c r="J397" s="38"/>
      <c r="L397" s="33"/>
      <c r="M397" s="39"/>
      <c r="N397" s="40"/>
      <c r="O397" s="35"/>
    </row>
    <row r="398" spans="1:15" s="31" customFormat="1" hidden="1" outlineLevel="1" x14ac:dyDescent="0.3">
      <c r="B398" s="32" t="s">
        <v>37</v>
      </c>
      <c r="E398" s="33">
        <v>-66</v>
      </c>
      <c r="F398" s="33">
        <v>-65</v>
      </c>
      <c r="G398" s="36"/>
      <c r="H398" s="5"/>
      <c r="I398" s="37"/>
      <c r="J398" s="38"/>
      <c r="L398" s="33"/>
      <c r="M398" s="39"/>
      <c r="N398" s="40"/>
      <c r="O398" s="35"/>
    </row>
    <row r="399" spans="1:15" s="31" customFormat="1" hidden="1" outlineLevel="1" x14ac:dyDescent="0.3">
      <c r="B399" s="32" t="s">
        <v>38</v>
      </c>
      <c r="E399" s="33">
        <v>52</v>
      </c>
      <c r="F399" s="33">
        <v>49</v>
      </c>
      <c r="G399" s="36"/>
      <c r="H399" s="5"/>
      <c r="I399" s="37"/>
      <c r="J399" s="38"/>
      <c r="L399" s="33"/>
      <c r="M399" s="39"/>
      <c r="N399" s="40"/>
      <c r="O399" s="35"/>
    </row>
    <row r="400" spans="1:15" s="31" customFormat="1" hidden="1" outlineLevel="1" x14ac:dyDescent="0.3">
      <c r="B400" s="32" t="s">
        <v>39</v>
      </c>
      <c r="E400" s="33">
        <v>-1693</v>
      </c>
      <c r="F400" s="33">
        <v>-127</v>
      </c>
      <c r="G400" s="36"/>
      <c r="H400" s="5"/>
      <c r="I400" s="37"/>
      <c r="J400" s="38"/>
      <c r="L400" s="33"/>
      <c r="M400" s="39"/>
      <c r="N400" s="40"/>
      <c r="O400" s="35"/>
    </row>
    <row r="401" spans="1:15" s="31" customFormat="1" hidden="1" outlineLevel="1" x14ac:dyDescent="0.3">
      <c r="B401" s="32" t="s">
        <v>40</v>
      </c>
      <c r="E401" s="33">
        <v>0</v>
      </c>
      <c r="F401" s="33">
        <v>0</v>
      </c>
      <c r="G401" s="36"/>
      <c r="H401" s="5"/>
      <c r="I401" s="37"/>
      <c r="J401" s="38"/>
      <c r="L401" s="33"/>
      <c r="M401" s="39"/>
      <c r="N401" s="40"/>
      <c r="O401" s="35"/>
    </row>
    <row r="402" spans="1:15" s="31" customFormat="1" hidden="1" outlineLevel="1" x14ac:dyDescent="0.3">
      <c r="B402" s="32" t="s">
        <v>41</v>
      </c>
      <c r="E402" s="33">
        <v>-6</v>
      </c>
      <c r="F402" s="33">
        <v>-11</v>
      </c>
      <c r="G402" s="36"/>
      <c r="H402" s="5"/>
      <c r="I402" s="37"/>
      <c r="J402" s="38"/>
      <c r="L402" s="33"/>
      <c r="M402" s="39"/>
      <c r="N402" s="40"/>
      <c r="O402" s="35"/>
    </row>
    <row r="403" spans="1:15" s="31" customFormat="1" hidden="1" outlineLevel="1" x14ac:dyDescent="0.3">
      <c r="B403" s="32" t="s">
        <v>42</v>
      </c>
      <c r="E403" s="33">
        <v>0</v>
      </c>
      <c r="F403" s="33">
        <v>0</v>
      </c>
      <c r="G403" s="36"/>
      <c r="H403" s="5"/>
      <c r="I403" s="37"/>
      <c r="J403" s="38"/>
      <c r="L403" s="33"/>
      <c r="M403" s="39"/>
      <c r="N403" s="40"/>
      <c r="O403" s="35"/>
    </row>
    <row r="404" spans="1:15" s="31" customFormat="1" hidden="1" outlineLevel="1" x14ac:dyDescent="0.3">
      <c r="B404" s="32" t="s">
        <v>0</v>
      </c>
      <c r="E404" s="33">
        <v>0</v>
      </c>
      <c r="F404" s="33">
        <v>0</v>
      </c>
      <c r="G404" s="36"/>
      <c r="H404" s="5"/>
      <c r="I404" s="37"/>
      <c r="J404" s="38"/>
      <c r="L404" s="33"/>
      <c r="M404" s="39"/>
      <c r="N404" s="40"/>
      <c r="O404" s="35"/>
    </row>
    <row r="405" spans="1:15" s="31" customFormat="1" hidden="1" outlineLevel="1" x14ac:dyDescent="0.3">
      <c r="B405" s="32" t="s">
        <v>43</v>
      </c>
      <c r="E405" s="33">
        <v>-48</v>
      </c>
      <c r="F405" s="33">
        <v>0</v>
      </c>
      <c r="G405" s="36"/>
      <c r="H405" s="5"/>
      <c r="I405" s="37"/>
      <c r="J405" s="38"/>
      <c r="L405" s="33"/>
      <c r="M405" s="39"/>
      <c r="N405" s="40"/>
      <c r="O405" s="35"/>
    </row>
    <row r="406" spans="1:15" s="31" customFormat="1" hidden="1" outlineLevel="1" x14ac:dyDescent="0.3">
      <c r="B406" s="32" t="s">
        <v>44</v>
      </c>
      <c r="E406" s="33">
        <v>0</v>
      </c>
      <c r="F406" s="33">
        <v>-1</v>
      </c>
      <c r="G406" s="36"/>
      <c r="H406" s="5"/>
      <c r="I406" s="37"/>
      <c r="J406" s="38"/>
      <c r="L406" s="33"/>
      <c r="M406" s="39"/>
      <c r="N406" s="40"/>
      <c r="O406" s="35"/>
    </row>
    <row r="407" spans="1:15" s="31" customFormat="1" hidden="1" outlineLevel="1" x14ac:dyDescent="0.3">
      <c r="B407" s="32" t="s">
        <v>45</v>
      </c>
      <c r="E407" s="33">
        <v>0</v>
      </c>
      <c r="F407" s="33">
        <v>0</v>
      </c>
      <c r="G407" s="36"/>
      <c r="H407" s="5"/>
      <c r="I407" s="37"/>
      <c r="J407" s="38"/>
      <c r="L407" s="33"/>
      <c r="M407" s="39"/>
      <c r="N407" s="40"/>
      <c r="O407" s="35"/>
    </row>
    <row r="408" spans="1:15" s="31" customFormat="1" hidden="1" outlineLevel="1" x14ac:dyDescent="0.3">
      <c r="B408" s="32" t="s">
        <v>46</v>
      </c>
      <c r="E408" s="33">
        <v>0</v>
      </c>
      <c r="F408" s="33">
        <v>0</v>
      </c>
      <c r="G408" s="36"/>
      <c r="H408" s="5"/>
      <c r="I408" s="37"/>
      <c r="J408" s="38"/>
      <c r="L408" s="33"/>
      <c r="M408" s="39"/>
      <c r="N408" s="40"/>
      <c r="O408" s="35"/>
    </row>
    <row r="409" spans="1:15" s="31" customFormat="1" hidden="1" outlineLevel="1" x14ac:dyDescent="0.3">
      <c r="B409" s="32" t="s">
        <v>47</v>
      </c>
      <c r="E409" s="33">
        <v>0</v>
      </c>
      <c r="F409" s="33">
        <v>0</v>
      </c>
      <c r="G409" s="36"/>
      <c r="H409" s="5"/>
      <c r="I409" s="37"/>
      <c r="J409" s="38"/>
      <c r="L409" s="33"/>
      <c r="M409" s="39"/>
      <c r="N409" s="40"/>
      <c r="O409" s="35"/>
    </row>
    <row r="410" spans="1:15" ht="12.75" customHeight="1" collapsed="1" x14ac:dyDescent="0.3">
      <c r="A410" s="23"/>
      <c r="B410" s="78"/>
      <c r="C410" s="56"/>
      <c r="D410" s="79" t="s">
        <v>25</v>
      </c>
      <c r="E410" s="193">
        <v>-2438</v>
      </c>
      <c r="F410" s="193">
        <v>-324</v>
      </c>
      <c r="G410" s="49"/>
    </row>
    <row r="411" spans="1:15" ht="12.75" customHeight="1" x14ac:dyDescent="0.3">
      <c r="A411" s="23"/>
      <c r="B411" s="55"/>
      <c r="C411" s="56"/>
      <c r="D411" s="56"/>
      <c r="E411" s="57"/>
      <c r="F411" s="57"/>
    </row>
    <row r="412" spans="1:15" s="31" customFormat="1" hidden="1" outlineLevel="1" x14ac:dyDescent="0.3">
      <c r="B412" s="32" t="s">
        <v>31</v>
      </c>
      <c r="E412" s="33">
        <v>34235</v>
      </c>
      <c r="F412" s="33">
        <v>-44658</v>
      </c>
      <c r="G412" s="36"/>
      <c r="H412" s="5"/>
      <c r="I412" s="37"/>
      <c r="J412" s="38"/>
      <c r="L412" s="33"/>
      <c r="M412" s="39"/>
      <c r="N412" s="40"/>
      <c r="O412" s="35"/>
    </row>
    <row r="413" spans="1:15" s="31" customFormat="1" hidden="1" outlineLevel="1" x14ac:dyDescent="0.3">
      <c r="B413" s="32" t="s">
        <v>32</v>
      </c>
      <c r="E413" s="33">
        <v>-3833</v>
      </c>
      <c r="F413" s="33">
        <v>-2348</v>
      </c>
      <c r="G413" s="36"/>
      <c r="H413" s="5"/>
      <c r="I413" s="37"/>
      <c r="J413" s="38"/>
      <c r="L413" s="33"/>
      <c r="M413" s="39"/>
      <c r="N413" s="40"/>
      <c r="O413" s="35"/>
    </row>
    <row r="414" spans="1:15" s="31" customFormat="1" hidden="1" outlineLevel="1" x14ac:dyDescent="0.3">
      <c r="B414" s="32" t="s">
        <v>33</v>
      </c>
      <c r="E414" s="33">
        <v>21138</v>
      </c>
      <c r="F414" s="33">
        <v>-54079</v>
      </c>
      <c r="G414" s="36"/>
      <c r="H414" s="5"/>
      <c r="I414" s="37"/>
      <c r="J414" s="38"/>
      <c r="L414" s="33"/>
      <c r="M414" s="39"/>
      <c r="N414" s="40"/>
      <c r="O414" s="35"/>
    </row>
    <row r="415" spans="1:15" s="31" customFormat="1" hidden="1" outlineLevel="1" x14ac:dyDescent="0.3">
      <c r="B415" s="32" t="s">
        <v>34</v>
      </c>
      <c r="E415" s="33">
        <v>203155</v>
      </c>
      <c r="F415" s="33">
        <v>-93037</v>
      </c>
      <c r="G415" s="36"/>
      <c r="H415" s="5"/>
      <c r="I415" s="37"/>
      <c r="J415" s="38"/>
      <c r="L415" s="33"/>
      <c r="M415" s="39"/>
      <c r="N415" s="40"/>
      <c r="O415" s="35"/>
    </row>
    <row r="416" spans="1:15" s="31" customFormat="1" hidden="1" outlineLevel="1" x14ac:dyDescent="0.3">
      <c r="B416" s="32" t="s">
        <v>35</v>
      </c>
      <c r="E416" s="33">
        <v>-2786</v>
      </c>
      <c r="F416" s="33">
        <v>-8115</v>
      </c>
      <c r="G416" s="36"/>
      <c r="H416" s="5"/>
      <c r="I416" s="37"/>
      <c r="J416" s="38"/>
      <c r="L416" s="33"/>
      <c r="M416" s="39"/>
      <c r="N416" s="40"/>
      <c r="O416" s="35"/>
    </row>
    <row r="417" spans="1:15" s="31" customFormat="1" hidden="1" outlineLevel="1" x14ac:dyDescent="0.3">
      <c r="B417" s="32" t="s">
        <v>36</v>
      </c>
      <c r="E417" s="33">
        <v>69586</v>
      </c>
      <c r="F417" s="33">
        <v>-68156</v>
      </c>
      <c r="G417" s="36"/>
      <c r="H417" s="5"/>
      <c r="I417" s="37"/>
      <c r="J417" s="38"/>
      <c r="L417" s="33"/>
      <c r="M417" s="39"/>
      <c r="N417" s="40"/>
      <c r="O417" s="35"/>
    </row>
    <row r="418" spans="1:15" s="31" customFormat="1" hidden="1" outlineLevel="1" x14ac:dyDescent="0.3">
      <c r="B418" s="32" t="s">
        <v>37</v>
      </c>
      <c r="E418" s="33">
        <v>6597</v>
      </c>
      <c r="F418" s="33">
        <v>-1964</v>
      </c>
      <c r="G418" s="36"/>
      <c r="H418" s="5"/>
      <c r="I418" s="37"/>
      <c r="J418" s="38"/>
      <c r="L418" s="33"/>
      <c r="M418" s="39"/>
      <c r="N418" s="40"/>
      <c r="O418" s="35"/>
    </row>
    <row r="419" spans="1:15" s="31" customFormat="1" hidden="1" outlineLevel="1" x14ac:dyDescent="0.3">
      <c r="B419" s="32" t="s">
        <v>38</v>
      </c>
      <c r="E419" s="33">
        <v>6442</v>
      </c>
      <c r="F419" s="33">
        <v>-31378</v>
      </c>
      <c r="G419" s="36"/>
      <c r="H419" s="5"/>
      <c r="I419" s="37"/>
      <c r="J419" s="38"/>
      <c r="L419" s="33"/>
      <c r="M419" s="39"/>
      <c r="N419" s="40"/>
      <c r="O419" s="35"/>
    </row>
    <row r="420" spans="1:15" s="31" customFormat="1" hidden="1" outlineLevel="1" x14ac:dyDescent="0.3">
      <c r="B420" s="32" t="s">
        <v>39</v>
      </c>
      <c r="E420" s="33">
        <v>-5970</v>
      </c>
      <c r="F420" s="33">
        <v>-6319</v>
      </c>
      <c r="G420" s="36"/>
      <c r="H420" s="5"/>
      <c r="I420" s="37"/>
      <c r="J420" s="38"/>
      <c r="L420" s="33"/>
      <c r="M420" s="39"/>
      <c r="N420" s="40"/>
      <c r="O420" s="35"/>
    </row>
    <row r="421" spans="1:15" s="31" customFormat="1" hidden="1" outlineLevel="1" x14ac:dyDescent="0.3">
      <c r="B421" s="32" t="s">
        <v>40</v>
      </c>
      <c r="E421" s="33">
        <v>-475</v>
      </c>
      <c r="F421" s="33">
        <v>-6044</v>
      </c>
      <c r="G421" s="36"/>
      <c r="H421" s="5"/>
      <c r="I421" s="37"/>
      <c r="J421" s="38"/>
      <c r="L421" s="33"/>
      <c r="M421" s="39"/>
      <c r="N421" s="40"/>
      <c r="O421" s="35"/>
    </row>
    <row r="422" spans="1:15" s="31" customFormat="1" hidden="1" outlineLevel="1" x14ac:dyDescent="0.3">
      <c r="B422" s="32" t="s">
        <v>41</v>
      </c>
      <c r="E422" s="33">
        <v>-8321</v>
      </c>
      <c r="F422" s="33">
        <v>-6660</v>
      </c>
      <c r="G422" s="36"/>
      <c r="H422" s="5"/>
      <c r="I422" s="37"/>
      <c r="J422" s="38"/>
      <c r="L422" s="33"/>
      <c r="M422" s="39"/>
      <c r="N422" s="40"/>
      <c r="O422" s="35"/>
    </row>
    <row r="423" spans="1:15" s="31" customFormat="1" hidden="1" outlineLevel="1" x14ac:dyDescent="0.3">
      <c r="B423" s="32" t="s">
        <v>42</v>
      </c>
      <c r="E423" s="33">
        <v>-134</v>
      </c>
      <c r="F423" s="33">
        <v>796</v>
      </c>
      <c r="G423" s="36"/>
      <c r="H423" s="5"/>
      <c r="I423" s="37"/>
      <c r="J423" s="38"/>
      <c r="L423" s="33"/>
      <c r="M423" s="39"/>
      <c r="N423" s="40"/>
      <c r="O423" s="35"/>
    </row>
    <row r="424" spans="1:15" s="31" customFormat="1" hidden="1" outlineLevel="1" x14ac:dyDescent="0.3">
      <c r="B424" s="32" t="s">
        <v>0</v>
      </c>
      <c r="E424" s="33">
        <v>-3774</v>
      </c>
      <c r="F424" s="33">
        <v>-511</v>
      </c>
      <c r="G424" s="36"/>
      <c r="H424" s="5"/>
      <c r="I424" s="37"/>
      <c r="J424" s="38"/>
      <c r="L424" s="33"/>
      <c r="M424" s="39"/>
      <c r="N424" s="40"/>
      <c r="O424" s="35"/>
    </row>
    <row r="425" spans="1:15" s="31" customFormat="1" hidden="1" outlineLevel="1" x14ac:dyDescent="0.3">
      <c r="B425" s="32" t="s">
        <v>43</v>
      </c>
      <c r="E425" s="33">
        <v>33576</v>
      </c>
      <c r="F425" s="33">
        <v>-22224</v>
      </c>
      <c r="G425" s="36"/>
      <c r="H425" s="5"/>
      <c r="I425" s="37"/>
      <c r="J425" s="38"/>
      <c r="L425" s="33"/>
      <c r="M425" s="39"/>
      <c r="N425" s="40"/>
      <c r="O425" s="35"/>
    </row>
    <row r="426" spans="1:15" s="31" customFormat="1" hidden="1" outlineLevel="1" x14ac:dyDescent="0.3">
      <c r="B426" s="32" t="s">
        <v>44</v>
      </c>
      <c r="E426" s="33">
        <v>11975</v>
      </c>
      <c r="F426" s="33">
        <v>-32284</v>
      </c>
      <c r="G426" s="36"/>
      <c r="H426" s="5"/>
      <c r="I426" s="37"/>
      <c r="J426" s="38"/>
      <c r="L426" s="33"/>
      <c r="M426" s="39"/>
      <c r="N426" s="40"/>
      <c r="O426" s="35"/>
    </row>
    <row r="427" spans="1:15" s="31" customFormat="1" hidden="1" outlineLevel="1" x14ac:dyDescent="0.3">
      <c r="B427" s="32" t="s">
        <v>45</v>
      </c>
      <c r="E427" s="33">
        <v>33155</v>
      </c>
      <c r="F427" s="33">
        <v>-50091</v>
      </c>
      <c r="G427" s="36"/>
      <c r="H427" s="5"/>
      <c r="I427" s="37"/>
      <c r="J427" s="38"/>
      <c r="L427" s="33"/>
      <c r="M427" s="39"/>
      <c r="N427" s="40"/>
      <c r="O427" s="35"/>
    </row>
    <row r="428" spans="1:15" s="31" customFormat="1" hidden="1" outlineLevel="1" x14ac:dyDescent="0.3">
      <c r="B428" s="32" t="s">
        <v>46</v>
      </c>
      <c r="E428" s="33">
        <v>139</v>
      </c>
      <c r="F428" s="33">
        <v>-2166</v>
      </c>
      <c r="G428" s="36"/>
      <c r="H428" s="5"/>
      <c r="I428" s="37"/>
      <c r="J428" s="38"/>
      <c r="L428" s="33"/>
      <c r="M428" s="39"/>
      <c r="N428" s="40"/>
      <c r="O428" s="35"/>
    </row>
    <row r="429" spans="1:15" s="31" customFormat="1" hidden="1" outlineLevel="1" x14ac:dyDescent="0.3">
      <c r="B429" s="32" t="s">
        <v>47</v>
      </c>
      <c r="E429" s="33">
        <v>-1920</v>
      </c>
      <c r="F429" s="33">
        <v>-7864</v>
      </c>
      <c r="G429" s="36"/>
      <c r="H429" s="5"/>
      <c r="I429" s="37"/>
      <c r="J429" s="38"/>
      <c r="L429" s="33"/>
      <c r="M429" s="39"/>
      <c r="N429" s="40"/>
      <c r="O429" s="35"/>
    </row>
    <row r="430" spans="1:15" ht="12.75" customHeight="1" collapsed="1" x14ac:dyDescent="0.3">
      <c r="A430" s="23"/>
      <c r="B430" s="53" t="s">
        <v>26</v>
      </c>
      <c r="C430" s="54"/>
      <c r="D430" s="54"/>
      <c r="E430" s="193">
        <v>392785</v>
      </c>
      <c r="F430" s="193">
        <v>-437102</v>
      </c>
      <c r="G430" s="49"/>
    </row>
    <row r="431" spans="1:15" ht="12.75" customHeight="1" x14ac:dyDescent="0.3">
      <c r="A431" s="23"/>
      <c r="B431" s="55"/>
      <c r="C431" s="56"/>
      <c r="D431" s="56"/>
      <c r="E431" s="75"/>
      <c r="F431" s="75"/>
    </row>
    <row r="432" spans="1:15" s="31" customFormat="1" hidden="1" outlineLevel="1" x14ac:dyDescent="0.3">
      <c r="B432" s="32" t="s">
        <v>31</v>
      </c>
      <c r="E432" s="33">
        <v>0</v>
      </c>
      <c r="F432" s="33">
        <v>0</v>
      </c>
      <c r="G432" s="36"/>
      <c r="H432" s="5"/>
      <c r="I432" s="37"/>
      <c r="J432" s="38"/>
      <c r="L432" s="33"/>
      <c r="M432" s="39"/>
      <c r="N432" s="40"/>
      <c r="O432" s="35"/>
    </row>
    <row r="433" spans="2:15" s="31" customFormat="1" hidden="1" outlineLevel="1" x14ac:dyDescent="0.3">
      <c r="B433" s="32" t="s">
        <v>32</v>
      </c>
      <c r="E433" s="33">
        <v>0</v>
      </c>
      <c r="F433" s="33">
        <v>0</v>
      </c>
      <c r="G433" s="36"/>
      <c r="H433" s="5"/>
      <c r="I433" s="37"/>
      <c r="J433" s="38"/>
      <c r="L433" s="33"/>
      <c r="M433" s="39"/>
      <c r="N433" s="40"/>
      <c r="O433" s="35"/>
    </row>
    <row r="434" spans="2:15" s="31" customFormat="1" hidden="1" outlineLevel="1" x14ac:dyDescent="0.3">
      <c r="B434" s="32" t="s">
        <v>33</v>
      </c>
      <c r="E434" s="33">
        <v>0</v>
      </c>
      <c r="F434" s="33">
        <v>0</v>
      </c>
      <c r="G434" s="36"/>
      <c r="H434" s="5"/>
      <c r="I434" s="37"/>
      <c r="J434" s="38"/>
      <c r="L434" s="33"/>
      <c r="M434" s="39"/>
      <c r="N434" s="40"/>
      <c r="O434" s="35"/>
    </row>
    <row r="435" spans="2:15" s="31" customFormat="1" hidden="1" outlineLevel="1" x14ac:dyDescent="0.3">
      <c r="B435" s="32" t="s">
        <v>34</v>
      </c>
      <c r="E435" s="33">
        <v>-370</v>
      </c>
      <c r="F435" s="33">
        <v>805</v>
      </c>
      <c r="G435" s="36"/>
      <c r="H435" s="5"/>
      <c r="I435" s="37"/>
      <c r="J435" s="38"/>
      <c r="L435" s="33"/>
      <c r="M435" s="39"/>
      <c r="N435" s="40"/>
      <c r="O435" s="35"/>
    </row>
    <row r="436" spans="2:15" s="31" customFormat="1" hidden="1" outlineLevel="1" x14ac:dyDescent="0.3">
      <c r="B436" s="32" t="s">
        <v>35</v>
      </c>
      <c r="E436" s="33">
        <v>-41</v>
      </c>
      <c r="F436" s="33">
        <v>275</v>
      </c>
      <c r="G436" s="36"/>
      <c r="H436" s="5"/>
      <c r="I436" s="37"/>
      <c r="J436" s="38"/>
      <c r="L436" s="33"/>
      <c r="M436" s="39"/>
      <c r="N436" s="40"/>
      <c r="O436" s="35"/>
    </row>
    <row r="437" spans="2:15" s="31" customFormat="1" hidden="1" outlineLevel="1" x14ac:dyDescent="0.3">
      <c r="B437" s="32" t="s">
        <v>36</v>
      </c>
      <c r="E437" s="33">
        <v>0</v>
      </c>
      <c r="F437" s="33">
        <v>0</v>
      </c>
      <c r="G437" s="36"/>
      <c r="H437" s="5"/>
      <c r="I437" s="37"/>
      <c r="J437" s="38"/>
      <c r="L437" s="33"/>
      <c r="M437" s="39"/>
      <c r="N437" s="40"/>
      <c r="O437" s="35"/>
    </row>
    <row r="438" spans="2:15" s="31" customFormat="1" hidden="1" outlineLevel="1" x14ac:dyDescent="0.3">
      <c r="B438" s="32" t="s">
        <v>37</v>
      </c>
      <c r="E438" s="33">
        <v>0</v>
      </c>
      <c r="F438" s="33">
        <v>0</v>
      </c>
      <c r="G438" s="36"/>
      <c r="H438" s="5"/>
      <c r="I438" s="37"/>
      <c r="J438" s="38"/>
      <c r="L438" s="33"/>
      <c r="M438" s="39"/>
      <c r="N438" s="40"/>
      <c r="O438" s="35"/>
    </row>
    <row r="439" spans="2:15" s="31" customFormat="1" hidden="1" outlineLevel="1" x14ac:dyDescent="0.3">
      <c r="B439" s="32" t="s">
        <v>38</v>
      </c>
      <c r="E439" s="33">
        <v>0</v>
      </c>
      <c r="F439" s="33">
        <v>0</v>
      </c>
      <c r="G439" s="36"/>
      <c r="H439" s="5"/>
      <c r="I439" s="37"/>
      <c r="J439" s="38"/>
      <c r="L439" s="33"/>
      <c r="M439" s="39"/>
      <c r="N439" s="40"/>
      <c r="O439" s="35"/>
    </row>
    <row r="440" spans="2:15" s="31" customFormat="1" hidden="1" outlineLevel="1" x14ac:dyDescent="0.3">
      <c r="B440" s="32" t="s">
        <v>39</v>
      </c>
      <c r="E440" s="33">
        <v>0</v>
      </c>
      <c r="F440" s="33">
        <v>0</v>
      </c>
      <c r="G440" s="36"/>
      <c r="H440" s="5"/>
      <c r="I440" s="37"/>
      <c r="J440" s="38"/>
      <c r="L440" s="33"/>
      <c r="M440" s="39"/>
      <c r="N440" s="40"/>
      <c r="O440" s="35"/>
    </row>
    <row r="441" spans="2:15" s="31" customFormat="1" hidden="1" outlineLevel="1" x14ac:dyDescent="0.3">
      <c r="B441" s="32" t="s">
        <v>40</v>
      </c>
      <c r="E441" s="33">
        <v>5168</v>
      </c>
      <c r="F441" s="33">
        <v>30614</v>
      </c>
      <c r="G441" s="36"/>
      <c r="H441" s="5"/>
      <c r="I441" s="37"/>
      <c r="J441" s="38"/>
      <c r="L441" s="33"/>
      <c r="M441" s="39"/>
      <c r="N441" s="40"/>
      <c r="O441" s="35"/>
    </row>
    <row r="442" spans="2:15" s="31" customFormat="1" hidden="1" outlineLevel="1" x14ac:dyDescent="0.3">
      <c r="B442" s="32" t="s">
        <v>41</v>
      </c>
      <c r="E442" s="33">
        <v>0</v>
      </c>
      <c r="F442" s="33">
        <v>0</v>
      </c>
      <c r="G442" s="36"/>
      <c r="H442" s="5"/>
      <c r="I442" s="37"/>
      <c r="J442" s="38"/>
      <c r="L442" s="33"/>
      <c r="M442" s="39"/>
      <c r="N442" s="40"/>
      <c r="O442" s="35"/>
    </row>
    <row r="443" spans="2:15" s="31" customFormat="1" hidden="1" outlineLevel="1" x14ac:dyDescent="0.3">
      <c r="B443" s="32" t="s">
        <v>42</v>
      </c>
      <c r="E443" s="33">
        <v>0</v>
      </c>
      <c r="F443" s="33">
        <v>0</v>
      </c>
      <c r="G443" s="36"/>
      <c r="H443" s="5"/>
      <c r="I443" s="37"/>
      <c r="J443" s="38"/>
      <c r="L443" s="33"/>
      <c r="M443" s="39"/>
      <c r="N443" s="40"/>
      <c r="O443" s="35"/>
    </row>
    <row r="444" spans="2:15" s="31" customFormat="1" hidden="1" outlineLevel="1" x14ac:dyDescent="0.3">
      <c r="B444" s="32" t="s">
        <v>0</v>
      </c>
      <c r="E444" s="33">
        <v>0</v>
      </c>
      <c r="F444" s="33">
        <v>0</v>
      </c>
      <c r="G444" s="36"/>
      <c r="H444" s="5"/>
      <c r="I444" s="37"/>
      <c r="J444" s="38"/>
      <c r="L444" s="33"/>
      <c r="M444" s="39"/>
      <c r="N444" s="40"/>
      <c r="O444" s="35"/>
    </row>
    <row r="445" spans="2:15" s="31" customFormat="1" hidden="1" outlineLevel="1" x14ac:dyDescent="0.3">
      <c r="B445" s="32" t="s">
        <v>43</v>
      </c>
      <c r="E445" s="33">
        <v>0</v>
      </c>
      <c r="F445" s="33">
        <v>0</v>
      </c>
      <c r="G445" s="36"/>
      <c r="H445" s="5"/>
      <c r="I445" s="37"/>
      <c r="J445" s="38"/>
      <c r="L445" s="33"/>
      <c r="M445" s="39"/>
      <c r="N445" s="40"/>
      <c r="O445" s="35"/>
    </row>
    <row r="446" spans="2:15" s="31" customFormat="1" hidden="1" outlineLevel="1" x14ac:dyDescent="0.3">
      <c r="B446" s="32" t="s">
        <v>44</v>
      </c>
      <c r="E446" s="33">
        <v>0</v>
      </c>
      <c r="F446" s="33">
        <v>0</v>
      </c>
      <c r="G446" s="36"/>
      <c r="H446" s="5"/>
      <c r="I446" s="37"/>
      <c r="J446" s="38"/>
      <c r="L446" s="33"/>
      <c r="M446" s="39"/>
      <c r="N446" s="40"/>
      <c r="O446" s="35"/>
    </row>
    <row r="447" spans="2:15" s="31" customFormat="1" hidden="1" outlineLevel="1" x14ac:dyDescent="0.3">
      <c r="B447" s="32" t="s">
        <v>45</v>
      </c>
      <c r="E447" s="33">
        <v>0</v>
      </c>
      <c r="F447" s="33">
        <v>0</v>
      </c>
      <c r="G447" s="36"/>
      <c r="H447" s="5"/>
      <c r="I447" s="37"/>
      <c r="J447" s="38"/>
      <c r="L447" s="33"/>
      <c r="M447" s="39"/>
      <c r="N447" s="40"/>
      <c r="O447" s="35"/>
    </row>
    <row r="448" spans="2:15" s="31" customFormat="1" hidden="1" outlineLevel="1" x14ac:dyDescent="0.3">
      <c r="B448" s="32" t="s">
        <v>46</v>
      </c>
      <c r="E448" s="33">
        <v>0</v>
      </c>
      <c r="F448" s="33">
        <v>0</v>
      </c>
      <c r="G448" s="36"/>
      <c r="H448" s="5"/>
      <c r="I448" s="37"/>
      <c r="J448" s="38"/>
      <c r="L448" s="33"/>
      <c r="M448" s="39"/>
      <c r="N448" s="40"/>
      <c r="O448" s="35"/>
    </row>
    <row r="449" spans="1:15" s="31" customFormat="1" hidden="1" outlineLevel="1" x14ac:dyDescent="0.3">
      <c r="B449" s="32" t="s">
        <v>47</v>
      </c>
      <c r="E449" s="33">
        <v>0</v>
      </c>
      <c r="F449" s="33">
        <v>0</v>
      </c>
      <c r="G449" s="36"/>
      <c r="H449" s="5"/>
      <c r="I449" s="37"/>
      <c r="J449" s="38"/>
      <c r="L449" s="33"/>
      <c r="M449" s="39"/>
      <c r="N449" s="40"/>
      <c r="O449" s="35"/>
    </row>
    <row r="450" spans="1:15" ht="12.75" customHeight="1" collapsed="1" x14ac:dyDescent="0.3">
      <c r="A450" s="23"/>
      <c r="B450" s="55" t="s">
        <v>27</v>
      </c>
      <c r="C450" s="56"/>
      <c r="D450" s="56"/>
      <c r="E450" s="193">
        <v>4757</v>
      </c>
      <c r="F450" s="193">
        <v>31694</v>
      </c>
      <c r="G450" s="49"/>
    </row>
    <row r="451" spans="1:15" s="31" customFormat="1" hidden="1" outlineLevel="1" x14ac:dyDescent="0.3">
      <c r="B451" s="32" t="s">
        <v>31</v>
      </c>
      <c r="E451" s="33">
        <v>-15170</v>
      </c>
      <c r="F451" s="33">
        <v>-9407</v>
      </c>
      <c r="G451" s="36"/>
      <c r="H451" s="5"/>
      <c r="I451" s="37"/>
      <c r="J451" s="38"/>
      <c r="L451" s="33"/>
      <c r="M451" s="39"/>
      <c r="N451" s="40"/>
      <c r="O451" s="35"/>
    </row>
    <row r="452" spans="1:15" s="31" customFormat="1" hidden="1" outlineLevel="1" x14ac:dyDescent="0.3">
      <c r="B452" s="32" t="s">
        <v>32</v>
      </c>
      <c r="E452" s="33">
        <v>-14293</v>
      </c>
      <c r="F452" s="33">
        <v>-4156</v>
      </c>
      <c r="G452" s="36"/>
      <c r="H452" s="5"/>
      <c r="I452" s="37"/>
      <c r="J452" s="38"/>
      <c r="L452" s="33"/>
      <c r="M452" s="39"/>
      <c r="N452" s="40"/>
      <c r="O452" s="35"/>
    </row>
    <row r="453" spans="1:15" s="31" customFormat="1" hidden="1" outlineLevel="1" x14ac:dyDescent="0.3">
      <c r="B453" s="32" t="s">
        <v>33</v>
      </c>
      <c r="E453" s="33">
        <v>-29374</v>
      </c>
      <c r="F453" s="33">
        <v>-8032</v>
      </c>
      <c r="G453" s="36"/>
      <c r="H453" s="5"/>
      <c r="I453" s="37"/>
      <c r="J453" s="38"/>
      <c r="L453" s="33"/>
      <c r="M453" s="39"/>
      <c r="N453" s="40"/>
      <c r="O453" s="35"/>
    </row>
    <row r="454" spans="1:15" s="31" customFormat="1" hidden="1" outlineLevel="1" x14ac:dyDescent="0.3">
      <c r="B454" s="32" t="s">
        <v>34</v>
      </c>
      <c r="E454" s="33">
        <v>-53076</v>
      </c>
      <c r="F454" s="33">
        <v>-69991</v>
      </c>
      <c r="G454" s="36"/>
      <c r="H454" s="5"/>
      <c r="I454" s="37"/>
      <c r="J454" s="38"/>
      <c r="L454" s="33"/>
      <c r="M454" s="39"/>
      <c r="N454" s="40"/>
      <c r="O454" s="35"/>
    </row>
    <row r="455" spans="1:15" s="31" customFormat="1" hidden="1" outlineLevel="1" x14ac:dyDescent="0.3">
      <c r="B455" s="32" t="s">
        <v>35</v>
      </c>
      <c r="E455" s="33">
        <v>-43768</v>
      </c>
      <c r="F455" s="33">
        <v>-12824</v>
      </c>
      <c r="G455" s="36"/>
      <c r="H455" s="5"/>
      <c r="I455" s="37"/>
      <c r="J455" s="38"/>
      <c r="L455" s="33"/>
      <c r="M455" s="39"/>
      <c r="N455" s="40"/>
      <c r="O455" s="35"/>
    </row>
    <row r="456" spans="1:15" s="31" customFormat="1" hidden="1" outlineLevel="1" x14ac:dyDescent="0.3">
      <c r="B456" s="32" t="s">
        <v>36</v>
      </c>
      <c r="E456" s="33">
        <v>-21264</v>
      </c>
      <c r="F456" s="33">
        <v>32661</v>
      </c>
      <c r="G456" s="36"/>
      <c r="H456" s="5"/>
      <c r="I456" s="37"/>
      <c r="J456" s="38"/>
      <c r="L456" s="33"/>
      <c r="M456" s="39"/>
      <c r="N456" s="40"/>
      <c r="O456" s="35"/>
    </row>
    <row r="457" spans="1:15" s="31" customFormat="1" hidden="1" outlineLevel="1" x14ac:dyDescent="0.3">
      <c r="B457" s="32" t="s">
        <v>37</v>
      </c>
      <c r="E457" s="33">
        <v>-9227</v>
      </c>
      <c r="F457" s="33">
        <v>-4422</v>
      </c>
      <c r="G457" s="36"/>
      <c r="H457" s="5"/>
      <c r="I457" s="37"/>
      <c r="J457" s="38"/>
      <c r="L457" s="33"/>
      <c r="M457" s="39"/>
      <c r="N457" s="40"/>
      <c r="O457" s="35"/>
    </row>
    <row r="458" spans="1:15" s="31" customFormat="1" hidden="1" outlineLevel="1" x14ac:dyDescent="0.3">
      <c r="B458" s="32" t="s">
        <v>38</v>
      </c>
      <c r="E458" s="33">
        <v>-25146</v>
      </c>
      <c r="F458" s="33">
        <v>-6976</v>
      </c>
      <c r="G458" s="36"/>
      <c r="H458" s="5"/>
      <c r="I458" s="37"/>
      <c r="J458" s="38"/>
      <c r="L458" s="33"/>
      <c r="M458" s="39"/>
      <c r="N458" s="40"/>
      <c r="O458" s="35"/>
    </row>
    <row r="459" spans="1:15" s="31" customFormat="1" hidden="1" outlineLevel="1" x14ac:dyDescent="0.3">
      <c r="B459" s="32" t="s">
        <v>39</v>
      </c>
      <c r="E459" s="33">
        <v>-41638</v>
      </c>
      <c r="F459" s="33">
        <v>-9706</v>
      </c>
      <c r="G459" s="36"/>
      <c r="H459" s="5"/>
      <c r="I459" s="37"/>
      <c r="J459" s="38"/>
      <c r="L459" s="33"/>
      <c r="M459" s="39"/>
      <c r="N459" s="40"/>
      <c r="O459" s="35"/>
    </row>
    <row r="460" spans="1:15" s="31" customFormat="1" hidden="1" outlineLevel="1" x14ac:dyDescent="0.3">
      <c r="B460" s="32" t="s">
        <v>40</v>
      </c>
      <c r="E460" s="33">
        <v>-14439</v>
      </c>
      <c r="F460" s="33">
        <v>-7359</v>
      </c>
      <c r="G460" s="36"/>
      <c r="H460" s="5"/>
      <c r="I460" s="37"/>
      <c r="J460" s="38"/>
      <c r="L460" s="33"/>
      <c r="M460" s="39"/>
      <c r="N460" s="40"/>
      <c r="O460" s="35"/>
    </row>
    <row r="461" spans="1:15" s="31" customFormat="1" hidden="1" outlineLevel="1" x14ac:dyDescent="0.3">
      <c r="B461" s="32" t="s">
        <v>41</v>
      </c>
      <c r="E461" s="33">
        <v>-11407</v>
      </c>
      <c r="F461" s="33">
        <v>-29067</v>
      </c>
      <c r="G461" s="36"/>
      <c r="H461" s="5"/>
      <c r="I461" s="37"/>
      <c r="J461" s="38"/>
      <c r="L461" s="33"/>
      <c r="M461" s="39"/>
      <c r="N461" s="40"/>
      <c r="O461" s="35"/>
    </row>
    <row r="462" spans="1:15" s="31" customFormat="1" hidden="1" outlineLevel="1" x14ac:dyDescent="0.3">
      <c r="B462" s="32" t="s">
        <v>42</v>
      </c>
      <c r="E462" s="33">
        <v>-5426</v>
      </c>
      <c r="F462" s="33">
        <v>-2013</v>
      </c>
      <c r="G462" s="36"/>
      <c r="H462" s="5"/>
      <c r="I462" s="37"/>
      <c r="J462" s="38"/>
      <c r="L462" s="33"/>
      <c r="M462" s="39"/>
      <c r="N462" s="40"/>
      <c r="O462" s="35"/>
    </row>
    <row r="463" spans="1:15" s="31" customFormat="1" hidden="1" outlineLevel="1" x14ac:dyDescent="0.3">
      <c r="B463" s="32" t="s">
        <v>0</v>
      </c>
      <c r="E463" s="33">
        <v>7565</v>
      </c>
      <c r="F463" s="33">
        <v>-4722</v>
      </c>
      <c r="G463" s="36"/>
      <c r="H463" s="5"/>
      <c r="I463" s="37"/>
      <c r="J463" s="38"/>
      <c r="L463" s="33"/>
      <c r="M463" s="39"/>
      <c r="N463" s="40"/>
      <c r="O463" s="35"/>
    </row>
    <row r="464" spans="1:15" s="31" customFormat="1" hidden="1" outlineLevel="1" x14ac:dyDescent="0.3">
      <c r="B464" s="32" t="s">
        <v>43</v>
      </c>
      <c r="E464" s="33">
        <v>-25487</v>
      </c>
      <c r="F464" s="33">
        <v>-13035</v>
      </c>
      <c r="G464" s="36"/>
      <c r="H464" s="5"/>
      <c r="I464" s="37"/>
      <c r="J464" s="38"/>
      <c r="L464" s="33"/>
      <c r="M464" s="39"/>
      <c r="N464" s="40"/>
      <c r="O464" s="35"/>
    </row>
    <row r="465" spans="1:15" s="31" customFormat="1" hidden="1" outlineLevel="1" x14ac:dyDescent="0.3">
      <c r="B465" s="32" t="s">
        <v>44</v>
      </c>
      <c r="E465" s="33">
        <v>-10293</v>
      </c>
      <c r="F465" s="33">
        <v>-1370</v>
      </c>
      <c r="G465" s="36"/>
      <c r="H465" s="5"/>
      <c r="I465" s="37"/>
      <c r="J465" s="38"/>
      <c r="L465" s="33"/>
      <c r="M465" s="39"/>
      <c r="N465" s="40"/>
      <c r="O465" s="35"/>
    </row>
    <row r="466" spans="1:15" s="31" customFormat="1" hidden="1" outlineLevel="1" x14ac:dyDescent="0.3">
      <c r="B466" s="32" t="s">
        <v>45</v>
      </c>
      <c r="E466" s="33">
        <v>-18739</v>
      </c>
      <c r="F466" s="33">
        <v>3254</v>
      </c>
      <c r="G466" s="36"/>
      <c r="H466" s="5"/>
      <c r="I466" s="37"/>
      <c r="J466" s="38"/>
      <c r="L466" s="33"/>
      <c r="M466" s="39"/>
      <c r="N466" s="40"/>
      <c r="O466" s="35"/>
    </row>
    <row r="467" spans="1:15" s="31" customFormat="1" hidden="1" outlineLevel="1" x14ac:dyDescent="0.3">
      <c r="B467" s="32" t="s">
        <v>46</v>
      </c>
      <c r="E467" s="33">
        <v>-7717</v>
      </c>
      <c r="F467" s="33">
        <v>-6741</v>
      </c>
      <c r="G467" s="36"/>
      <c r="H467" s="5"/>
      <c r="I467" s="37"/>
      <c r="J467" s="38"/>
      <c r="L467" s="33"/>
      <c r="M467" s="39"/>
      <c r="N467" s="40"/>
      <c r="O467" s="35"/>
    </row>
    <row r="468" spans="1:15" s="31" customFormat="1" hidden="1" outlineLevel="1" x14ac:dyDescent="0.3">
      <c r="B468" s="32" t="s">
        <v>47</v>
      </c>
      <c r="E468" s="33">
        <v>-35324</v>
      </c>
      <c r="F468" s="33">
        <v>-14476</v>
      </c>
      <c r="G468" s="36"/>
      <c r="H468" s="5"/>
      <c r="I468" s="37"/>
      <c r="J468" s="38"/>
      <c r="L468" s="33"/>
      <c r="M468" s="39"/>
      <c r="N468" s="40"/>
      <c r="O468" s="35"/>
    </row>
    <row r="469" spans="1:15" ht="12.75" customHeight="1" collapsed="1" x14ac:dyDescent="0.3">
      <c r="A469" s="23"/>
      <c r="B469" s="55" t="s">
        <v>28</v>
      </c>
      <c r="C469" s="56"/>
      <c r="D469" s="56"/>
      <c r="E469" s="193">
        <v>-374223</v>
      </c>
      <c r="F469" s="193">
        <v>-168382</v>
      </c>
      <c r="G469" s="49"/>
    </row>
    <row r="470" spans="1:15" s="31" customFormat="1" hidden="1" outlineLevel="1" x14ac:dyDescent="0.3">
      <c r="B470" s="32" t="s">
        <v>31</v>
      </c>
      <c r="E470" s="33">
        <v>0</v>
      </c>
      <c r="F470" s="33">
        <v>0</v>
      </c>
      <c r="G470" s="36"/>
      <c r="H470" s="5"/>
      <c r="I470" s="37"/>
      <c r="J470" s="38"/>
      <c r="L470" s="33"/>
      <c r="M470" s="39"/>
      <c r="N470" s="40"/>
      <c r="O470" s="35"/>
    </row>
    <row r="471" spans="1:15" s="31" customFormat="1" hidden="1" outlineLevel="1" x14ac:dyDescent="0.3">
      <c r="B471" s="32" t="s">
        <v>32</v>
      </c>
      <c r="E471" s="33">
        <v>0</v>
      </c>
      <c r="F471" s="33">
        <v>0</v>
      </c>
      <c r="G471" s="36"/>
      <c r="H471" s="5"/>
      <c r="I471" s="37"/>
      <c r="J471" s="38"/>
      <c r="L471" s="33"/>
      <c r="M471" s="39"/>
      <c r="N471" s="40"/>
      <c r="O471" s="35"/>
    </row>
    <row r="472" spans="1:15" s="31" customFormat="1" hidden="1" outlineLevel="1" x14ac:dyDescent="0.3">
      <c r="B472" s="32" t="s">
        <v>33</v>
      </c>
      <c r="E472" s="33">
        <v>0</v>
      </c>
      <c r="F472" s="33">
        <v>0</v>
      </c>
      <c r="G472" s="36"/>
      <c r="H472" s="5"/>
      <c r="I472" s="37"/>
      <c r="J472" s="38"/>
      <c r="L472" s="33"/>
      <c r="M472" s="39"/>
      <c r="N472" s="40"/>
      <c r="O472" s="35"/>
    </row>
    <row r="473" spans="1:15" s="31" customFormat="1" hidden="1" outlineLevel="1" x14ac:dyDescent="0.3">
      <c r="B473" s="32" t="s">
        <v>34</v>
      </c>
      <c r="E473" s="33">
        <v>0</v>
      </c>
      <c r="F473" s="33">
        <v>0</v>
      </c>
      <c r="G473" s="36"/>
      <c r="H473" s="5"/>
      <c r="I473" s="37"/>
      <c r="J473" s="38"/>
      <c r="L473" s="33"/>
      <c r="M473" s="39"/>
      <c r="N473" s="40"/>
      <c r="O473" s="35"/>
    </row>
    <row r="474" spans="1:15" s="31" customFormat="1" hidden="1" outlineLevel="1" x14ac:dyDescent="0.3">
      <c r="B474" s="32" t="s">
        <v>35</v>
      </c>
      <c r="E474" s="33">
        <v>-22</v>
      </c>
      <c r="F474" s="33">
        <v>-42</v>
      </c>
      <c r="G474" s="36"/>
      <c r="H474" s="5"/>
      <c r="I474" s="37"/>
      <c r="J474" s="38"/>
      <c r="L474" s="33"/>
      <c r="M474" s="39"/>
      <c r="N474" s="40"/>
      <c r="O474" s="35"/>
    </row>
    <row r="475" spans="1:15" s="31" customFormat="1" hidden="1" outlineLevel="1" x14ac:dyDescent="0.3">
      <c r="B475" s="32" t="s">
        <v>36</v>
      </c>
      <c r="E475" s="33">
        <v>-276</v>
      </c>
      <c r="F475" s="33">
        <v>230</v>
      </c>
      <c r="G475" s="36"/>
      <c r="H475" s="5"/>
      <c r="I475" s="37"/>
      <c r="J475" s="38"/>
      <c r="L475" s="33"/>
      <c r="M475" s="39"/>
      <c r="N475" s="40"/>
      <c r="O475" s="35"/>
    </row>
    <row r="476" spans="1:15" s="31" customFormat="1" hidden="1" outlineLevel="1" x14ac:dyDescent="0.3">
      <c r="B476" s="32" t="s">
        <v>37</v>
      </c>
      <c r="E476" s="33">
        <v>0</v>
      </c>
      <c r="F476" s="33">
        <v>0</v>
      </c>
      <c r="G476" s="36"/>
      <c r="H476" s="5"/>
      <c r="I476" s="37"/>
      <c r="J476" s="38"/>
      <c r="L476" s="33"/>
      <c r="M476" s="39"/>
      <c r="N476" s="40"/>
      <c r="O476" s="35"/>
    </row>
    <row r="477" spans="1:15" s="31" customFormat="1" hidden="1" outlineLevel="1" x14ac:dyDescent="0.3">
      <c r="B477" s="32" t="s">
        <v>38</v>
      </c>
      <c r="E477" s="33">
        <v>0</v>
      </c>
      <c r="F477" s="33">
        <v>0</v>
      </c>
      <c r="G477" s="36"/>
      <c r="H477" s="5"/>
      <c r="I477" s="37"/>
      <c r="J477" s="38"/>
      <c r="L477" s="33"/>
      <c r="M477" s="39"/>
      <c r="N477" s="40"/>
      <c r="O477" s="35"/>
    </row>
    <row r="478" spans="1:15" s="31" customFormat="1" hidden="1" outlineLevel="1" x14ac:dyDescent="0.3">
      <c r="B478" s="32" t="s">
        <v>39</v>
      </c>
      <c r="E478" s="33">
        <v>0</v>
      </c>
      <c r="F478" s="33">
        <v>0</v>
      </c>
      <c r="G478" s="36"/>
      <c r="H478" s="5"/>
      <c r="I478" s="37"/>
      <c r="J478" s="38"/>
      <c r="L478" s="33"/>
      <c r="M478" s="39"/>
      <c r="N478" s="40"/>
      <c r="O478" s="35"/>
    </row>
    <row r="479" spans="1:15" s="31" customFormat="1" hidden="1" outlineLevel="1" x14ac:dyDescent="0.3">
      <c r="B479" s="32" t="s">
        <v>40</v>
      </c>
      <c r="E479" s="33">
        <v>0</v>
      </c>
      <c r="F479" s="33">
        <v>0</v>
      </c>
      <c r="G479" s="36"/>
      <c r="H479" s="5"/>
      <c r="I479" s="37"/>
      <c r="J479" s="38"/>
      <c r="L479" s="33"/>
      <c r="M479" s="39"/>
      <c r="N479" s="40"/>
      <c r="O479" s="35"/>
    </row>
    <row r="480" spans="1:15" s="31" customFormat="1" hidden="1" outlineLevel="1" x14ac:dyDescent="0.3">
      <c r="B480" s="32" t="s">
        <v>41</v>
      </c>
      <c r="E480" s="33">
        <v>0</v>
      </c>
      <c r="F480" s="33">
        <v>0</v>
      </c>
      <c r="G480" s="36"/>
      <c r="H480" s="5"/>
      <c r="I480" s="37"/>
      <c r="J480" s="38"/>
      <c r="L480" s="33"/>
      <c r="M480" s="39"/>
      <c r="N480" s="40"/>
      <c r="O480" s="35"/>
    </row>
    <row r="481" spans="1:15" s="31" customFormat="1" hidden="1" outlineLevel="1" x14ac:dyDescent="0.3">
      <c r="B481" s="32" t="s">
        <v>42</v>
      </c>
      <c r="E481" s="33">
        <v>0</v>
      </c>
      <c r="F481" s="33">
        <v>0</v>
      </c>
      <c r="G481" s="36"/>
      <c r="H481" s="5"/>
      <c r="I481" s="37"/>
      <c r="J481" s="38"/>
      <c r="L481" s="33"/>
      <c r="M481" s="39"/>
      <c r="N481" s="40"/>
      <c r="O481" s="35"/>
    </row>
    <row r="482" spans="1:15" s="31" customFormat="1" hidden="1" outlineLevel="1" x14ac:dyDescent="0.3">
      <c r="B482" s="32" t="s">
        <v>0</v>
      </c>
      <c r="E482" s="33">
        <v>0</v>
      </c>
      <c r="F482" s="33">
        <v>0</v>
      </c>
      <c r="G482" s="36"/>
      <c r="H482" s="5"/>
      <c r="I482" s="37"/>
      <c r="J482" s="38"/>
      <c r="L482" s="33"/>
      <c r="M482" s="39"/>
      <c r="N482" s="40"/>
      <c r="O482" s="35"/>
    </row>
    <row r="483" spans="1:15" s="31" customFormat="1" hidden="1" outlineLevel="1" x14ac:dyDescent="0.3">
      <c r="B483" s="32" t="s">
        <v>43</v>
      </c>
      <c r="E483" s="33">
        <v>0</v>
      </c>
      <c r="F483" s="33">
        <v>0</v>
      </c>
      <c r="G483" s="36"/>
      <c r="H483" s="5"/>
      <c r="I483" s="37"/>
      <c r="J483" s="38"/>
      <c r="L483" s="33"/>
      <c r="M483" s="39"/>
      <c r="N483" s="40"/>
      <c r="O483" s="35"/>
    </row>
    <row r="484" spans="1:15" s="31" customFormat="1" hidden="1" outlineLevel="1" x14ac:dyDescent="0.3">
      <c r="B484" s="32" t="s">
        <v>44</v>
      </c>
      <c r="E484" s="33">
        <v>0</v>
      </c>
      <c r="F484" s="33">
        <v>0</v>
      </c>
      <c r="G484" s="36"/>
      <c r="H484" s="5"/>
      <c r="I484" s="37"/>
      <c r="J484" s="38"/>
      <c r="L484" s="33"/>
      <c r="M484" s="39"/>
      <c r="N484" s="40"/>
      <c r="O484" s="35"/>
    </row>
    <row r="485" spans="1:15" s="31" customFormat="1" hidden="1" outlineLevel="1" x14ac:dyDescent="0.3">
      <c r="B485" s="32" t="s">
        <v>45</v>
      </c>
      <c r="E485" s="33">
        <v>0</v>
      </c>
      <c r="F485" s="33">
        <v>0</v>
      </c>
      <c r="G485" s="36"/>
      <c r="H485" s="5"/>
      <c r="I485" s="37"/>
      <c r="J485" s="38"/>
      <c r="L485" s="33"/>
      <c r="M485" s="39"/>
      <c r="N485" s="40"/>
      <c r="O485" s="35"/>
    </row>
    <row r="486" spans="1:15" s="31" customFormat="1" hidden="1" outlineLevel="1" x14ac:dyDescent="0.3">
      <c r="B486" s="32" t="s">
        <v>46</v>
      </c>
      <c r="E486" s="33">
        <v>0</v>
      </c>
      <c r="F486" s="33">
        <v>0</v>
      </c>
      <c r="G486" s="36"/>
      <c r="H486" s="5"/>
      <c r="I486" s="37"/>
      <c r="J486" s="38"/>
      <c r="L486" s="33"/>
      <c r="M486" s="39"/>
      <c r="N486" s="40"/>
      <c r="O486" s="35"/>
    </row>
    <row r="487" spans="1:15" s="31" customFormat="1" hidden="1" outlineLevel="1" x14ac:dyDescent="0.3">
      <c r="B487" s="32" t="s">
        <v>47</v>
      </c>
      <c r="E487" s="33">
        <v>0</v>
      </c>
      <c r="F487" s="33">
        <v>0</v>
      </c>
      <c r="G487" s="36"/>
      <c r="H487" s="5"/>
      <c r="I487" s="37"/>
      <c r="J487" s="38"/>
      <c r="L487" s="33"/>
      <c r="M487" s="39"/>
      <c r="N487" s="40"/>
      <c r="O487" s="35"/>
    </row>
    <row r="488" spans="1:15" ht="12.75" customHeight="1" collapsed="1" x14ac:dyDescent="0.3">
      <c r="A488" s="23"/>
      <c r="B488" s="55" t="s">
        <v>144</v>
      </c>
      <c r="C488" s="56"/>
      <c r="D488" s="56"/>
      <c r="E488" s="193">
        <v>-298</v>
      </c>
      <c r="F488" s="193">
        <v>188</v>
      </c>
      <c r="G488" s="49"/>
    </row>
    <row r="489" spans="1:15" s="31" customFormat="1" hidden="1" outlineLevel="1" x14ac:dyDescent="0.3">
      <c r="B489" s="32" t="s">
        <v>31</v>
      </c>
      <c r="E489" s="33">
        <v>0</v>
      </c>
      <c r="F489" s="33">
        <v>0</v>
      </c>
      <c r="G489" s="36"/>
      <c r="H489" s="5"/>
      <c r="I489" s="37"/>
      <c r="J489" s="38"/>
      <c r="L489" s="33"/>
      <c r="M489" s="39"/>
      <c r="N489" s="40"/>
      <c r="O489" s="35"/>
    </row>
    <row r="490" spans="1:15" s="31" customFormat="1" hidden="1" outlineLevel="1" x14ac:dyDescent="0.3">
      <c r="B490" s="32" t="s">
        <v>32</v>
      </c>
      <c r="E490" s="33">
        <v>-62</v>
      </c>
      <c r="F490" s="33">
        <v>4</v>
      </c>
      <c r="G490" s="36"/>
      <c r="H490" s="5"/>
      <c r="I490" s="37"/>
      <c r="J490" s="38"/>
      <c r="L490" s="33"/>
      <c r="M490" s="39"/>
      <c r="N490" s="40"/>
      <c r="O490" s="35"/>
    </row>
    <row r="491" spans="1:15" s="31" customFormat="1" hidden="1" outlineLevel="1" x14ac:dyDescent="0.3">
      <c r="B491" s="32" t="s">
        <v>33</v>
      </c>
      <c r="E491" s="33">
        <v>0</v>
      </c>
      <c r="F491" s="33">
        <v>0</v>
      </c>
      <c r="G491" s="36"/>
      <c r="H491" s="5"/>
      <c r="I491" s="37"/>
      <c r="J491" s="38"/>
      <c r="L491" s="33"/>
      <c r="M491" s="39"/>
      <c r="N491" s="40"/>
      <c r="O491" s="35"/>
    </row>
    <row r="492" spans="1:15" s="31" customFormat="1" hidden="1" outlineLevel="1" x14ac:dyDescent="0.3">
      <c r="B492" s="32" t="s">
        <v>34</v>
      </c>
      <c r="E492" s="33">
        <v>0</v>
      </c>
      <c r="F492" s="33">
        <v>0</v>
      </c>
      <c r="G492" s="36"/>
      <c r="H492" s="5"/>
      <c r="I492" s="37"/>
      <c r="J492" s="38"/>
      <c r="L492" s="33"/>
      <c r="M492" s="39"/>
      <c r="N492" s="40"/>
      <c r="O492" s="35"/>
    </row>
    <row r="493" spans="1:15" s="31" customFormat="1" hidden="1" outlineLevel="1" x14ac:dyDescent="0.3">
      <c r="B493" s="32" t="s">
        <v>35</v>
      </c>
      <c r="E493" s="33">
        <v>0</v>
      </c>
      <c r="F493" s="33">
        <v>0</v>
      </c>
      <c r="G493" s="36"/>
      <c r="H493" s="5"/>
      <c r="I493" s="37"/>
      <c r="J493" s="38"/>
      <c r="L493" s="33"/>
      <c r="M493" s="39"/>
      <c r="N493" s="40"/>
      <c r="O493" s="35"/>
    </row>
    <row r="494" spans="1:15" s="31" customFormat="1" hidden="1" outlineLevel="1" x14ac:dyDescent="0.3">
      <c r="B494" s="32" t="s">
        <v>36</v>
      </c>
      <c r="E494" s="33">
        <v>0</v>
      </c>
      <c r="F494" s="33">
        <v>0</v>
      </c>
      <c r="G494" s="36"/>
      <c r="H494" s="5"/>
      <c r="I494" s="37"/>
      <c r="J494" s="38"/>
      <c r="L494" s="33"/>
      <c r="M494" s="39"/>
      <c r="N494" s="40"/>
      <c r="O494" s="35"/>
    </row>
    <row r="495" spans="1:15" s="31" customFormat="1" hidden="1" outlineLevel="1" x14ac:dyDescent="0.3">
      <c r="B495" s="32" t="s">
        <v>37</v>
      </c>
      <c r="E495" s="33">
        <v>486</v>
      </c>
      <c r="F495" s="33">
        <v>0</v>
      </c>
      <c r="G495" s="36"/>
      <c r="H495" s="5"/>
      <c r="I495" s="37"/>
      <c r="J495" s="38"/>
      <c r="L495" s="33"/>
      <c r="M495" s="39"/>
      <c r="N495" s="40"/>
      <c r="O495" s="35"/>
    </row>
    <row r="496" spans="1:15" s="31" customFormat="1" hidden="1" outlineLevel="1" x14ac:dyDescent="0.3">
      <c r="B496" s="32" t="s">
        <v>38</v>
      </c>
      <c r="E496" s="33">
        <v>156</v>
      </c>
      <c r="F496" s="33">
        <v>331</v>
      </c>
      <c r="G496" s="36"/>
      <c r="H496" s="5"/>
      <c r="I496" s="37"/>
      <c r="J496" s="38"/>
      <c r="L496" s="33"/>
      <c r="M496" s="39"/>
      <c r="N496" s="40"/>
      <c r="O496" s="35"/>
    </row>
    <row r="497" spans="1:15" s="31" customFormat="1" hidden="1" outlineLevel="1" x14ac:dyDescent="0.3">
      <c r="B497" s="32" t="s">
        <v>39</v>
      </c>
      <c r="E497" s="33">
        <v>0</v>
      </c>
      <c r="F497" s="33">
        <v>0</v>
      </c>
      <c r="G497" s="36"/>
      <c r="H497" s="5"/>
      <c r="I497" s="37"/>
      <c r="J497" s="38"/>
      <c r="L497" s="33"/>
      <c r="M497" s="39"/>
      <c r="N497" s="40"/>
      <c r="O497" s="35"/>
    </row>
    <row r="498" spans="1:15" s="31" customFormat="1" hidden="1" outlineLevel="1" x14ac:dyDescent="0.3">
      <c r="B498" s="32" t="s">
        <v>40</v>
      </c>
      <c r="E498" s="33">
        <v>0</v>
      </c>
      <c r="F498" s="33">
        <v>0</v>
      </c>
      <c r="G498" s="36"/>
      <c r="H498" s="5"/>
      <c r="I498" s="37"/>
      <c r="J498" s="38"/>
      <c r="L498" s="33"/>
      <c r="M498" s="39"/>
      <c r="N498" s="40"/>
      <c r="O498" s="35"/>
    </row>
    <row r="499" spans="1:15" s="31" customFormat="1" hidden="1" outlineLevel="1" x14ac:dyDescent="0.3">
      <c r="B499" s="32" t="s">
        <v>41</v>
      </c>
      <c r="E499" s="33">
        <v>0</v>
      </c>
      <c r="F499" s="33">
        <v>0</v>
      </c>
      <c r="G499" s="36"/>
      <c r="H499" s="5"/>
      <c r="I499" s="37"/>
      <c r="J499" s="38"/>
      <c r="L499" s="33"/>
      <c r="M499" s="39"/>
      <c r="N499" s="40"/>
      <c r="O499" s="35"/>
    </row>
    <row r="500" spans="1:15" s="31" customFormat="1" hidden="1" outlineLevel="1" x14ac:dyDescent="0.3">
      <c r="B500" s="32" t="s">
        <v>42</v>
      </c>
      <c r="E500" s="33">
        <v>368</v>
      </c>
      <c r="F500" s="33">
        <v>0</v>
      </c>
      <c r="G500" s="36"/>
      <c r="H500" s="5"/>
      <c r="I500" s="37"/>
      <c r="J500" s="38"/>
      <c r="L500" s="33"/>
      <c r="M500" s="39"/>
      <c r="N500" s="40"/>
      <c r="O500" s="35"/>
    </row>
    <row r="501" spans="1:15" s="31" customFormat="1" hidden="1" outlineLevel="1" x14ac:dyDescent="0.3">
      <c r="B501" s="32" t="s">
        <v>0</v>
      </c>
      <c r="E501" s="33">
        <v>0</v>
      </c>
      <c r="F501" s="33">
        <v>0</v>
      </c>
      <c r="G501" s="36"/>
      <c r="H501" s="5"/>
      <c r="I501" s="37"/>
      <c r="J501" s="38"/>
      <c r="L501" s="33"/>
      <c r="M501" s="39"/>
      <c r="N501" s="40"/>
      <c r="O501" s="35"/>
    </row>
    <row r="502" spans="1:15" s="31" customFormat="1" hidden="1" outlineLevel="1" x14ac:dyDescent="0.3">
      <c r="B502" s="32" t="s">
        <v>43</v>
      </c>
      <c r="E502" s="33">
        <v>0</v>
      </c>
      <c r="F502" s="33">
        <v>0</v>
      </c>
      <c r="G502" s="36"/>
      <c r="H502" s="5"/>
      <c r="I502" s="37"/>
      <c r="J502" s="38"/>
      <c r="L502" s="33"/>
      <c r="M502" s="39"/>
      <c r="N502" s="40"/>
      <c r="O502" s="35"/>
    </row>
    <row r="503" spans="1:15" s="31" customFormat="1" hidden="1" outlineLevel="1" x14ac:dyDescent="0.3">
      <c r="B503" s="32" t="s">
        <v>44</v>
      </c>
      <c r="E503" s="33">
        <v>0</v>
      </c>
      <c r="F503" s="33">
        <v>0</v>
      </c>
      <c r="G503" s="36"/>
      <c r="H503" s="5"/>
      <c r="I503" s="37"/>
      <c r="J503" s="38"/>
      <c r="L503" s="33"/>
      <c r="M503" s="39"/>
      <c r="N503" s="40"/>
      <c r="O503" s="35"/>
    </row>
    <row r="504" spans="1:15" s="31" customFormat="1" hidden="1" outlineLevel="1" x14ac:dyDescent="0.3">
      <c r="B504" s="32" t="s">
        <v>45</v>
      </c>
      <c r="E504" s="33">
        <v>0</v>
      </c>
      <c r="F504" s="33">
        <v>0</v>
      </c>
      <c r="G504" s="36"/>
      <c r="H504" s="5"/>
      <c r="I504" s="37"/>
      <c r="J504" s="38"/>
      <c r="L504" s="33"/>
      <c r="M504" s="39"/>
      <c r="N504" s="40"/>
      <c r="O504" s="35"/>
    </row>
    <row r="505" spans="1:15" s="31" customFormat="1" hidden="1" outlineLevel="1" x14ac:dyDescent="0.3">
      <c r="B505" s="32" t="s">
        <v>46</v>
      </c>
      <c r="E505" s="33">
        <v>0</v>
      </c>
      <c r="F505" s="33">
        <v>0</v>
      </c>
      <c r="G505" s="36"/>
      <c r="H505" s="5"/>
      <c r="I505" s="37"/>
      <c r="J505" s="38"/>
      <c r="L505" s="33"/>
      <c r="M505" s="39"/>
      <c r="N505" s="40"/>
      <c r="O505" s="35"/>
    </row>
    <row r="506" spans="1:15" s="31" customFormat="1" hidden="1" outlineLevel="1" x14ac:dyDescent="0.3">
      <c r="B506" s="32" t="s">
        <v>47</v>
      </c>
      <c r="E506" s="33">
        <v>0</v>
      </c>
      <c r="F506" s="33">
        <v>0</v>
      </c>
      <c r="G506" s="36"/>
      <c r="H506" s="5"/>
      <c r="I506" s="37"/>
      <c r="J506" s="38"/>
      <c r="L506" s="33"/>
      <c r="M506" s="39"/>
      <c r="N506" s="40"/>
      <c r="O506" s="35"/>
    </row>
    <row r="507" spans="1:15" ht="12.75" customHeight="1" collapsed="1" x14ac:dyDescent="0.3">
      <c r="A507" s="23"/>
      <c r="B507" s="50" t="s">
        <v>145</v>
      </c>
      <c r="C507" s="196"/>
      <c r="D507" s="196"/>
      <c r="E507" s="193">
        <v>948</v>
      </c>
      <c r="F507" s="193">
        <v>335</v>
      </c>
    </row>
    <row r="508" spans="1:15" ht="12.75" customHeight="1" x14ac:dyDescent="0.3">
      <c r="A508" s="192"/>
      <c r="B508" s="191"/>
      <c r="C508" s="191"/>
      <c r="D508" s="191"/>
      <c r="E508" s="80"/>
      <c r="F508" s="80"/>
    </row>
    <row r="509" spans="1:15" s="31" customFormat="1" hidden="1" outlineLevel="1" x14ac:dyDescent="0.3">
      <c r="B509" s="32" t="s">
        <v>31</v>
      </c>
      <c r="E509" s="33">
        <v>19065</v>
      </c>
      <c r="F509" s="33">
        <v>-54065</v>
      </c>
      <c r="G509" s="36"/>
      <c r="H509" s="5"/>
      <c r="I509" s="37"/>
      <c r="J509" s="38"/>
      <c r="L509" s="33"/>
      <c r="M509" s="39"/>
      <c r="N509" s="40"/>
      <c r="O509" s="35"/>
    </row>
    <row r="510" spans="1:15" s="31" customFormat="1" hidden="1" outlineLevel="1" x14ac:dyDescent="0.3">
      <c r="B510" s="32" t="s">
        <v>32</v>
      </c>
      <c r="E510" s="33">
        <v>-18188</v>
      </c>
      <c r="F510" s="33">
        <v>-6500</v>
      </c>
      <c r="G510" s="36"/>
      <c r="H510" s="5"/>
      <c r="I510" s="37"/>
      <c r="J510" s="38"/>
      <c r="L510" s="33"/>
      <c r="M510" s="39"/>
      <c r="N510" s="40"/>
      <c r="O510" s="35"/>
    </row>
    <row r="511" spans="1:15" s="31" customFormat="1" hidden="1" outlineLevel="1" x14ac:dyDescent="0.3">
      <c r="B511" s="32" t="s">
        <v>33</v>
      </c>
      <c r="E511" s="33">
        <v>-8236</v>
      </c>
      <c r="F511" s="33">
        <v>-62111</v>
      </c>
      <c r="G511" s="36"/>
      <c r="H511" s="5"/>
      <c r="I511" s="37"/>
      <c r="J511" s="38"/>
      <c r="L511" s="33"/>
      <c r="M511" s="39"/>
      <c r="N511" s="40"/>
      <c r="O511" s="35"/>
    </row>
    <row r="512" spans="1:15" s="31" customFormat="1" hidden="1" outlineLevel="1" x14ac:dyDescent="0.3">
      <c r="B512" s="32" t="s">
        <v>34</v>
      </c>
      <c r="E512" s="33">
        <v>149709</v>
      </c>
      <c r="F512" s="33">
        <v>-162223</v>
      </c>
      <c r="G512" s="36"/>
      <c r="H512" s="5"/>
      <c r="I512" s="37"/>
      <c r="J512" s="38"/>
      <c r="L512" s="33"/>
      <c r="M512" s="39"/>
      <c r="N512" s="40"/>
      <c r="O512" s="35"/>
    </row>
    <row r="513" spans="1:15" s="31" customFormat="1" hidden="1" outlineLevel="1" x14ac:dyDescent="0.3">
      <c r="B513" s="32" t="s">
        <v>35</v>
      </c>
      <c r="E513" s="33">
        <v>-46617</v>
      </c>
      <c r="F513" s="33">
        <v>-20706</v>
      </c>
      <c r="G513" s="36"/>
      <c r="H513" s="5"/>
      <c r="I513" s="37"/>
      <c r="J513" s="38"/>
      <c r="L513" s="33"/>
      <c r="M513" s="39"/>
      <c r="N513" s="40"/>
      <c r="O513" s="35"/>
    </row>
    <row r="514" spans="1:15" s="31" customFormat="1" hidden="1" outlineLevel="1" x14ac:dyDescent="0.3">
      <c r="B514" s="32" t="s">
        <v>36</v>
      </c>
      <c r="E514" s="33">
        <v>48046</v>
      </c>
      <c r="F514" s="33">
        <v>-35265</v>
      </c>
      <c r="G514" s="36"/>
      <c r="H514" s="5"/>
      <c r="I514" s="37"/>
      <c r="J514" s="38"/>
      <c r="L514" s="33"/>
      <c r="M514" s="39"/>
      <c r="N514" s="40"/>
      <c r="O514" s="35"/>
    </row>
    <row r="515" spans="1:15" s="31" customFormat="1" hidden="1" outlineLevel="1" x14ac:dyDescent="0.3">
      <c r="B515" s="32" t="s">
        <v>37</v>
      </c>
      <c r="E515" s="33">
        <v>-2144</v>
      </c>
      <c r="F515" s="33">
        <v>-6386</v>
      </c>
      <c r="G515" s="36"/>
      <c r="H515" s="5"/>
      <c r="I515" s="37"/>
      <c r="J515" s="38"/>
      <c r="L515" s="33"/>
      <c r="M515" s="39"/>
      <c r="N515" s="40"/>
      <c r="O515" s="35"/>
    </row>
    <row r="516" spans="1:15" s="31" customFormat="1" hidden="1" outlineLevel="1" x14ac:dyDescent="0.3">
      <c r="B516" s="32" t="s">
        <v>38</v>
      </c>
      <c r="E516" s="33">
        <v>-18548</v>
      </c>
      <c r="F516" s="33">
        <v>-38023</v>
      </c>
      <c r="G516" s="36"/>
      <c r="H516" s="5"/>
      <c r="I516" s="37"/>
      <c r="J516" s="38"/>
      <c r="L516" s="33"/>
      <c r="M516" s="39"/>
      <c r="N516" s="40"/>
      <c r="O516" s="35"/>
    </row>
    <row r="517" spans="1:15" s="31" customFormat="1" hidden="1" outlineLevel="1" x14ac:dyDescent="0.3">
      <c r="B517" s="32" t="s">
        <v>39</v>
      </c>
      <c r="E517" s="33">
        <v>-47608</v>
      </c>
      <c r="F517" s="33">
        <v>-16025</v>
      </c>
      <c r="G517" s="36"/>
      <c r="H517" s="5"/>
      <c r="I517" s="37"/>
      <c r="J517" s="38"/>
      <c r="L517" s="33"/>
      <c r="M517" s="39"/>
      <c r="N517" s="40"/>
      <c r="O517" s="35"/>
    </row>
    <row r="518" spans="1:15" s="31" customFormat="1" hidden="1" outlineLevel="1" x14ac:dyDescent="0.3">
      <c r="B518" s="32" t="s">
        <v>40</v>
      </c>
      <c r="E518" s="33">
        <v>-9746</v>
      </c>
      <c r="F518" s="33">
        <v>17211</v>
      </c>
      <c r="G518" s="36"/>
      <c r="H518" s="5"/>
      <c r="I518" s="37"/>
      <c r="J518" s="38"/>
      <c r="L518" s="33"/>
      <c r="M518" s="39"/>
      <c r="N518" s="40"/>
      <c r="O518" s="35"/>
    </row>
    <row r="519" spans="1:15" s="31" customFormat="1" hidden="1" outlineLevel="1" x14ac:dyDescent="0.3">
      <c r="B519" s="32" t="s">
        <v>41</v>
      </c>
      <c r="E519" s="33">
        <v>-19728</v>
      </c>
      <c r="F519" s="33">
        <v>-35727</v>
      </c>
      <c r="G519" s="36"/>
      <c r="H519" s="5"/>
      <c r="I519" s="37"/>
      <c r="J519" s="38"/>
      <c r="L519" s="33"/>
      <c r="M519" s="39"/>
      <c r="N519" s="40"/>
      <c r="O519" s="35"/>
    </row>
    <row r="520" spans="1:15" s="31" customFormat="1" hidden="1" outlineLevel="1" x14ac:dyDescent="0.3">
      <c r="B520" s="32" t="s">
        <v>42</v>
      </c>
      <c r="E520" s="33">
        <v>-5192</v>
      </c>
      <c r="F520" s="33">
        <v>-1217</v>
      </c>
      <c r="G520" s="36"/>
      <c r="H520" s="5"/>
      <c r="I520" s="37"/>
      <c r="J520" s="38"/>
      <c r="L520" s="33"/>
      <c r="M520" s="39"/>
      <c r="N520" s="40"/>
      <c r="O520" s="35"/>
    </row>
    <row r="521" spans="1:15" s="31" customFormat="1" hidden="1" outlineLevel="1" x14ac:dyDescent="0.3">
      <c r="B521" s="32" t="s">
        <v>0</v>
      </c>
      <c r="E521" s="33">
        <v>3791</v>
      </c>
      <c r="F521" s="33">
        <v>-5233</v>
      </c>
      <c r="G521" s="36"/>
      <c r="H521" s="5"/>
      <c r="I521" s="37"/>
      <c r="J521" s="38"/>
      <c r="L521" s="33"/>
      <c r="M521" s="39"/>
      <c r="N521" s="40"/>
      <c r="O521" s="35"/>
    </row>
    <row r="522" spans="1:15" s="31" customFormat="1" hidden="1" outlineLevel="1" x14ac:dyDescent="0.3">
      <c r="B522" s="32" t="s">
        <v>43</v>
      </c>
      <c r="E522" s="33">
        <v>8089</v>
      </c>
      <c r="F522" s="33">
        <v>-35259</v>
      </c>
      <c r="G522" s="36"/>
      <c r="H522" s="5"/>
      <c r="I522" s="37"/>
      <c r="J522" s="38"/>
      <c r="L522" s="33"/>
      <c r="M522" s="39"/>
      <c r="N522" s="40"/>
      <c r="O522" s="35"/>
    </row>
    <row r="523" spans="1:15" s="31" customFormat="1" hidden="1" outlineLevel="1" x14ac:dyDescent="0.3">
      <c r="B523" s="32" t="s">
        <v>44</v>
      </c>
      <c r="E523" s="33">
        <v>1682</v>
      </c>
      <c r="F523" s="33">
        <v>-33654</v>
      </c>
      <c r="G523" s="36"/>
      <c r="H523" s="5"/>
      <c r="I523" s="37"/>
      <c r="J523" s="38"/>
      <c r="L523" s="33"/>
      <c r="M523" s="39"/>
      <c r="N523" s="40"/>
      <c r="O523" s="35"/>
    </row>
    <row r="524" spans="1:15" s="31" customFormat="1" hidden="1" outlineLevel="1" x14ac:dyDescent="0.3">
      <c r="B524" s="32" t="s">
        <v>45</v>
      </c>
      <c r="E524" s="33">
        <v>14416</v>
      </c>
      <c r="F524" s="33">
        <v>-46837</v>
      </c>
      <c r="G524" s="36"/>
      <c r="H524" s="5"/>
      <c r="I524" s="37"/>
      <c r="J524" s="38"/>
      <c r="L524" s="33"/>
      <c r="M524" s="39"/>
      <c r="N524" s="40"/>
      <c r="O524" s="35"/>
    </row>
    <row r="525" spans="1:15" s="31" customFormat="1" hidden="1" outlineLevel="1" x14ac:dyDescent="0.3">
      <c r="B525" s="32" t="s">
        <v>46</v>
      </c>
      <c r="E525" s="33">
        <v>-7578</v>
      </c>
      <c r="F525" s="33">
        <v>-8907</v>
      </c>
      <c r="G525" s="36"/>
      <c r="H525" s="5"/>
      <c r="I525" s="37"/>
      <c r="J525" s="38"/>
      <c r="L525" s="33"/>
      <c r="M525" s="39"/>
      <c r="N525" s="40"/>
      <c r="O525" s="35"/>
    </row>
    <row r="526" spans="1:15" s="31" customFormat="1" hidden="1" outlineLevel="1" x14ac:dyDescent="0.3">
      <c r="B526" s="32" t="s">
        <v>47</v>
      </c>
      <c r="E526" s="33">
        <v>-37244</v>
      </c>
      <c r="F526" s="33">
        <v>-22340</v>
      </c>
      <c r="G526" s="36"/>
      <c r="H526" s="5"/>
      <c r="I526" s="37"/>
      <c r="J526" s="38"/>
      <c r="L526" s="33"/>
      <c r="M526" s="39"/>
      <c r="N526" s="40"/>
      <c r="O526" s="35"/>
    </row>
    <row r="527" spans="1:15" ht="12.75" customHeight="1" collapsed="1" x14ac:dyDescent="0.3">
      <c r="A527" s="23"/>
      <c r="B527" s="53" t="s">
        <v>29</v>
      </c>
      <c r="C527" s="54"/>
      <c r="D527" s="54"/>
      <c r="E527" s="193">
        <v>23969</v>
      </c>
      <c r="F527" s="193">
        <v>-573267</v>
      </c>
      <c r="G527" s="49"/>
    </row>
    <row r="528" spans="1:15" ht="12.75" customHeight="1" x14ac:dyDescent="0.3">
      <c r="A528" s="23"/>
      <c r="B528" s="55"/>
      <c r="C528" s="56"/>
      <c r="D528" s="56"/>
      <c r="E528" s="57"/>
      <c r="F528" s="57"/>
    </row>
    <row r="530" spans="1:4" x14ac:dyDescent="0.3">
      <c r="A530" s="82" t="s">
        <v>170</v>
      </c>
      <c r="D530" s="49" t="s">
        <v>171</v>
      </c>
    </row>
    <row r="531" spans="1:4" x14ac:dyDescent="0.3">
      <c r="D531" s="5" t="s">
        <v>173</v>
      </c>
    </row>
    <row r="532" spans="1:4" x14ac:dyDescent="0.3">
      <c r="D532" s="260" t="s">
        <v>172</v>
      </c>
    </row>
  </sheetData>
  <mergeCells count="2">
    <mergeCell ref="B274:D274"/>
    <mergeCell ref="B1:D1"/>
  </mergeCells>
  <conditionalFormatting sqref="G24 G43 G62 G81 G100 G178 G197 G216 G235">
    <cfRule type="expression" dxfId="2" priority="3">
      <formula>AND(OR((#REF!)&gt;2,(#REF!)&lt;-2),(#REF!)&lt;&gt;"-",OR((#REF!)&gt;750,(#REF!)&lt;-750))</formula>
    </cfRule>
  </conditionalFormatting>
  <conditionalFormatting sqref="G119">
    <cfRule type="expression" dxfId="1" priority="2">
      <formula>AND(OR((#REF!)&gt;2,(#REF!)&lt;-2),(#REF!)&lt;&gt;"-",OR((#REF!)&gt;750,(#REF!)&lt;-750))</formula>
    </cfRule>
  </conditionalFormatting>
  <conditionalFormatting sqref="G159">
    <cfRule type="expression" dxfId="0" priority="1">
      <formula>AND(OR((#REF!)&gt;2,(#REF!)&lt;-2),(#REF!)&lt;&gt;"-",OR((#REF!)&gt;750,(#REF!)&lt;-750))</formula>
    </cfRule>
  </conditionalFormatting>
  <dataValidations count="1">
    <dataValidation type="whole" allowBlank="1" showInputMessage="1" showErrorMessage="1" sqref="L6:L23 L25:L42 L44:L61 L63:L80 L82:L99 L101:L118 L120:L137 L141:L158 L160:L177 L179:L196 L412:L429 L198:L215 L217:L234 L236:L253 L256:L273 L509:L526 L276:L293 L314:L331 L432:L449 L333:L350 L451:L468 L352:L369 L372:L389 L392:L409 L489:L506 L295:L312 L470:L487 E6:F138 E432:F507 E141:F254 E256:F274 E392:F410 E372:F390 E509:F527 E412:F430 E276:F370">
      <formula1>-1E+30</formula1>
      <formula2>1E+30</formula2>
    </dataValidation>
  </dataValidations>
  <hyperlinks>
    <hyperlink ref="D532" r:id="rId1"/>
  </hyperlinks>
  <pageMargins left="0.70866141732283472" right="0.70866141732283472" top="0.74803149606299213" bottom="0.74803149606299213" header="0.31496062992125984" footer="0.31496062992125984"/>
  <pageSetup paperSize="8" scale="54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956"/>
  <sheetViews>
    <sheetView topLeftCell="A2" workbookViewId="0">
      <selection activeCell="D24" sqref="D24"/>
    </sheetView>
  </sheetViews>
  <sheetFormatPr defaultColWidth="9.1796875" defaultRowHeight="15.5" outlineLevelRow="1" x14ac:dyDescent="0.35"/>
  <cols>
    <col min="1" max="1" width="10" style="151" bestFit="1" customWidth="1"/>
    <col min="2" max="2" width="3.54296875" style="1" customWidth="1"/>
    <col min="3" max="3" width="55.54296875" style="1" customWidth="1"/>
    <col min="4" max="5" width="17.1796875" style="1" customWidth="1"/>
    <col min="6" max="16384" width="9.1796875" style="1"/>
  </cols>
  <sheetData>
    <row r="1" spans="1:12" ht="33" customHeight="1" x14ac:dyDescent="0.35">
      <c r="A1" s="88" t="s">
        <v>156</v>
      </c>
      <c r="B1" s="263" t="s">
        <v>158</v>
      </c>
      <c r="C1" s="263"/>
      <c r="D1" s="83"/>
      <c r="E1" s="84"/>
    </row>
    <row r="2" spans="1:12" x14ac:dyDescent="0.35">
      <c r="A2" s="7" t="s">
        <v>157</v>
      </c>
      <c r="B2" s="8"/>
      <c r="C2" s="8"/>
      <c r="D2" s="86"/>
      <c r="E2" s="87"/>
      <c r="H2" s="161"/>
    </row>
    <row r="3" spans="1:12" ht="37.5" customHeight="1" x14ac:dyDescent="0.35">
      <c r="A3" s="89"/>
      <c r="B3" s="90"/>
      <c r="C3" s="90"/>
      <c r="D3" s="91" t="str">
        <f>'SoCIE '!E3</f>
        <v>Year ended 31 July 2020</v>
      </c>
      <c r="E3" s="91" t="str">
        <f>'SoCIE '!F3</f>
        <v>Year ended 31 July 2019</v>
      </c>
      <c r="H3" s="161"/>
    </row>
    <row r="4" spans="1:12" ht="30" customHeight="1" x14ac:dyDescent="0.35">
      <c r="A4" s="92"/>
      <c r="B4" s="93"/>
      <c r="C4" s="93"/>
      <c r="D4" s="91" t="s">
        <v>2</v>
      </c>
      <c r="E4" s="91" t="s">
        <v>2</v>
      </c>
    </row>
    <row r="5" spans="1:12" ht="12.75" customHeight="1" x14ac:dyDescent="0.35">
      <c r="A5" s="149"/>
      <c r="B5" s="162" t="s">
        <v>49</v>
      </c>
      <c r="C5" s="163"/>
      <c r="D5" s="150"/>
      <c r="E5" s="150"/>
    </row>
    <row r="6" spans="1:12" s="142" customFormat="1" hidden="1" outlineLevel="1" x14ac:dyDescent="0.35">
      <c r="B6" s="143" t="s">
        <v>31</v>
      </c>
      <c r="D6" s="144">
        <v>3546</v>
      </c>
      <c r="E6" s="144">
        <v>3607</v>
      </c>
      <c r="F6" s="154"/>
      <c r="G6" s="145"/>
      <c r="I6" s="144"/>
      <c r="J6" s="146"/>
      <c r="K6" s="147"/>
      <c r="L6" s="148"/>
    </row>
    <row r="7" spans="1:12" s="142" customFormat="1" hidden="1" outlineLevel="1" x14ac:dyDescent="0.35">
      <c r="B7" s="143" t="s">
        <v>32</v>
      </c>
      <c r="D7" s="144">
        <v>0</v>
      </c>
      <c r="E7" s="144">
        <v>0</v>
      </c>
      <c r="F7" s="154"/>
      <c r="G7" s="145"/>
      <c r="I7" s="144"/>
      <c r="J7" s="146"/>
      <c r="K7" s="147"/>
      <c r="L7" s="148"/>
    </row>
    <row r="8" spans="1:12" s="142" customFormat="1" hidden="1" outlineLevel="1" x14ac:dyDescent="0.35">
      <c r="B8" s="143" t="s">
        <v>33</v>
      </c>
      <c r="D8" s="144">
        <v>5359</v>
      </c>
      <c r="E8" s="144">
        <v>4659</v>
      </c>
      <c r="F8" s="154"/>
      <c r="G8" s="145"/>
      <c r="I8" s="144"/>
      <c r="J8" s="146"/>
      <c r="K8" s="147"/>
      <c r="L8" s="148"/>
    </row>
    <row r="9" spans="1:12" s="142" customFormat="1" hidden="1" outlineLevel="1" x14ac:dyDescent="0.35">
      <c r="B9" s="143" t="s">
        <v>34</v>
      </c>
      <c r="D9" s="144">
        <v>9332</v>
      </c>
      <c r="E9" s="144">
        <v>254</v>
      </c>
      <c r="F9" s="154"/>
      <c r="G9" s="145"/>
      <c r="I9" s="144"/>
      <c r="J9" s="146"/>
      <c r="K9" s="147"/>
      <c r="L9" s="148"/>
    </row>
    <row r="10" spans="1:12" s="142" customFormat="1" hidden="1" outlineLevel="1" x14ac:dyDescent="0.35">
      <c r="B10" s="143" t="s">
        <v>35</v>
      </c>
      <c r="D10" s="144">
        <v>0</v>
      </c>
      <c r="E10" s="144">
        <v>0</v>
      </c>
      <c r="F10" s="154"/>
      <c r="G10" s="145"/>
      <c r="I10" s="144"/>
      <c r="J10" s="146"/>
      <c r="K10" s="147"/>
      <c r="L10" s="148"/>
    </row>
    <row r="11" spans="1:12" s="142" customFormat="1" hidden="1" outlineLevel="1" x14ac:dyDescent="0.35">
      <c r="B11" s="143" t="s">
        <v>36</v>
      </c>
      <c r="D11" s="144">
        <v>0</v>
      </c>
      <c r="E11" s="144">
        <v>0</v>
      </c>
      <c r="F11" s="154"/>
      <c r="G11" s="145"/>
      <c r="I11" s="144"/>
      <c r="J11" s="146"/>
      <c r="K11" s="147"/>
      <c r="L11" s="148"/>
    </row>
    <row r="12" spans="1:12" s="142" customFormat="1" hidden="1" outlineLevel="1" x14ac:dyDescent="0.35">
      <c r="B12" s="143" t="s">
        <v>37</v>
      </c>
      <c r="D12" s="144">
        <v>0</v>
      </c>
      <c r="E12" s="144">
        <v>0</v>
      </c>
      <c r="F12" s="154"/>
      <c r="G12" s="145"/>
      <c r="I12" s="144"/>
      <c r="J12" s="146"/>
      <c r="K12" s="147"/>
      <c r="L12" s="148"/>
    </row>
    <row r="13" spans="1:12" s="142" customFormat="1" hidden="1" outlineLevel="1" x14ac:dyDescent="0.35">
      <c r="B13" s="143" t="s">
        <v>38</v>
      </c>
      <c r="D13" s="144">
        <v>3351</v>
      </c>
      <c r="E13" s="144">
        <v>1171</v>
      </c>
      <c r="F13" s="154"/>
      <c r="G13" s="145"/>
      <c r="I13" s="144"/>
      <c r="J13" s="146"/>
      <c r="K13" s="147"/>
      <c r="L13" s="148"/>
    </row>
    <row r="14" spans="1:12" s="142" customFormat="1" hidden="1" outlineLevel="1" x14ac:dyDescent="0.35">
      <c r="B14" s="143" t="s">
        <v>39</v>
      </c>
      <c r="D14" s="144">
        <v>0</v>
      </c>
      <c r="E14" s="144">
        <v>0</v>
      </c>
      <c r="F14" s="154"/>
      <c r="G14" s="145"/>
      <c r="I14" s="144"/>
      <c r="J14" s="146"/>
      <c r="K14" s="147"/>
      <c r="L14" s="148"/>
    </row>
    <row r="15" spans="1:12" s="142" customFormat="1" hidden="1" outlineLevel="1" x14ac:dyDescent="0.35">
      <c r="B15" s="143" t="s">
        <v>40</v>
      </c>
      <c r="D15" s="144">
        <v>0</v>
      </c>
      <c r="E15" s="144">
        <v>0</v>
      </c>
      <c r="F15" s="154"/>
      <c r="G15" s="145"/>
      <c r="I15" s="144"/>
      <c r="J15" s="146"/>
      <c r="K15" s="147"/>
      <c r="L15" s="148"/>
    </row>
    <row r="16" spans="1:12" s="142" customFormat="1" hidden="1" outlineLevel="1" x14ac:dyDescent="0.35">
      <c r="B16" s="143" t="s">
        <v>41</v>
      </c>
      <c r="D16" s="144">
        <v>0</v>
      </c>
      <c r="E16" s="144">
        <v>3092</v>
      </c>
      <c r="F16" s="154"/>
      <c r="G16" s="145"/>
      <c r="I16" s="144"/>
      <c r="J16" s="146"/>
      <c r="K16" s="147"/>
      <c r="L16" s="148"/>
    </row>
    <row r="17" spans="1:12" s="142" customFormat="1" hidden="1" outlineLevel="1" x14ac:dyDescent="0.35">
      <c r="B17" s="143" t="s">
        <v>42</v>
      </c>
      <c r="D17" s="144">
        <v>0</v>
      </c>
      <c r="E17" s="144">
        <v>0</v>
      </c>
      <c r="F17" s="154"/>
      <c r="G17" s="145"/>
      <c r="I17" s="144"/>
      <c r="J17" s="146"/>
      <c r="K17" s="147"/>
      <c r="L17" s="148"/>
    </row>
    <row r="18" spans="1:12" s="142" customFormat="1" hidden="1" outlineLevel="1" x14ac:dyDescent="0.35">
      <c r="B18" s="143" t="s">
        <v>0</v>
      </c>
      <c r="D18" s="144">
        <v>998</v>
      </c>
      <c r="E18" s="144">
        <v>924</v>
      </c>
      <c r="F18" s="154"/>
      <c r="G18" s="145"/>
      <c r="I18" s="144"/>
      <c r="J18" s="146"/>
      <c r="K18" s="147"/>
      <c r="L18" s="148"/>
    </row>
    <row r="19" spans="1:12" s="142" customFormat="1" hidden="1" outlineLevel="1" x14ac:dyDescent="0.35">
      <c r="B19" s="143" t="s">
        <v>43</v>
      </c>
      <c r="D19" s="144">
        <v>0</v>
      </c>
      <c r="E19" s="144">
        <v>0</v>
      </c>
      <c r="F19" s="154"/>
      <c r="G19" s="145"/>
      <c r="I19" s="144"/>
      <c r="J19" s="146"/>
      <c r="K19" s="147"/>
      <c r="L19" s="148"/>
    </row>
    <row r="20" spans="1:12" s="142" customFormat="1" hidden="1" outlineLevel="1" x14ac:dyDescent="0.35">
      <c r="B20" s="143" t="s">
        <v>44</v>
      </c>
      <c r="D20" s="144">
        <v>0</v>
      </c>
      <c r="E20" s="144">
        <v>0</v>
      </c>
      <c r="F20" s="154"/>
      <c r="G20" s="145"/>
      <c r="I20" s="144"/>
      <c r="J20" s="146"/>
      <c r="K20" s="147"/>
      <c r="L20" s="148"/>
    </row>
    <row r="21" spans="1:12" s="142" customFormat="1" hidden="1" outlineLevel="1" x14ac:dyDescent="0.35">
      <c r="B21" s="143" t="s">
        <v>45</v>
      </c>
      <c r="D21" s="144">
        <v>4500</v>
      </c>
      <c r="E21" s="144">
        <v>3198</v>
      </c>
      <c r="F21" s="154"/>
      <c r="G21" s="145"/>
      <c r="I21" s="144"/>
      <c r="J21" s="146"/>
      <c r="K21" s="147"/>
      <c r="L21" s="148"/>
    </row>
    <row r="22" spans="1:12" s="142" customFormat="1" hidden="1" outlineLevel="1" x14ac:dyDescent="0.35">
      <c r="B22" s="143" t="s">
        <v>46</v>
      </c>
      <c r="D22" s="144">
        <v>0</v>
      </c>
      <c r="E22" s="144">
        <v>0</v>
      </c>
      <c r="F22" s="154"/>
      <c r="G22" s="145"/>
      <c r="I22" s="144"/>
      <c r="J22" s="146"/>
      <c r="K22" s="147"/>
      <c r="L22" s="148"/>
    </row>
    <row r="23" spans="1:12" s="142" customFormat="1" hidden="1" outlineLevel="1" x14ac:dyDescent="0.35">
      <c r="B23" s="143" t="s">
        <v>47</v>
      </c>
      <c r="D23" s="144">
        <v>0</v>
      </c>
      <c r="E23" s="144">
        <v>0</v>
      </c>
      <c r="F23" s="154"/>
      <c r="G23" s="145"/>
      <c r="I23" s="144"/>
      <c r="J23" s="146"/>
      <c r="K23" s="147"/>
      <c r="L23" s="148"/>
    </row>
    <row r="24" spans="1:12" ht="12.75" customHeight="1" collapsed="1" x14ac:dyDescent="0.35">
      <c r="A24" s="149"/>
      <c r="B24" s="164"/>
      <c r="C24" s="165" t="s">
        <v>50</v>
      </c>
      <c r="D24" s="194">
        <v>30219</v>
      </c>
      <c r="E24" s="194">
        <v>16905</v>
      </c>
    </row>
    <row r="25" spans="1:12" s="142" customFormat="1" hidden="1" outlineLevel="1" x14ac:dyDescent="0.35">
      <c r="B25" s="143" t="s">
        <v>31</v>
      </c>
      <c r="D25" s="144">
        <v>0</v>
      </c>
      <c r="E25" s="144">
        <v>0</v>
      </c>
      <c r="F25" s="154"/>
      <c r="G25" s="145"/>
      <c r="I25" s="144"/>
      <c r="J25" s="146"/>
      <c r="K25" s="147"/>
      <c r="L25" s="148"/>
    </row>
    <row r="26" spans="1:12" s="142" customFormat="1" hidden="1" outlineLevel="1" x14ac:dyDescent="0.35">
      <c r="B26" s="143" t="s">
        <v>32</v>
      </c>
      <c r="D26" s="144">
        <v>0</v>
      </c>
      <c r="E26" s="144">
        <v>0</v>
      </c>
      <c r="F26" s="154"/>
      <c r="G26" s="145"/>
      <c r="I26" s="144"/>
      <c r="J26" s="146"/>
      <c r="K26" s="147"/>
      <c r="L26" s="148"/>
    </row>
    <row r="27" spans="1:12" s="142" customFormat="1" hidden="1" outlineLevel="1" x14ac:dyDescent="0.35">
      <c r="B27" s="143" t="s">
        <v>33</v>
      </c>
      <c r="D27" s="144">
        <v>0</v>
      </c>
      <c r="E27" s="144">
        <v>0</v>
      </c>
      <c r="F27" s="154"/>
      <c r="G27" s="145"/>
      <c r="I27" s="144"/>
      <c r="J27" s="146"/>
      <c r="K27" s="147"/>
      <c r="L27" s="148"/>
    </row>
    <row r="28" spans="1:12" s="142" customFormat="1" hidden="1" outlineLevel="1" x14ac:dyDescent="0.35">
      <c r="B28" s="143" t="s">
        <v>34</v>
      </c>
      <c r="D28" s="144">
        <v>0</v>
      </c>
      <c r="E28" s="144">
        <v>0</v>
      </c>
      <c r="F28" s="154"/>
      <c r="G28" s="145"/>
      <c r="I28" s="144"/>
      <c r="J28" s="146"/>
      <c r="K28" s="147"/>
      <c r="L28" s="148"/>
    </row>
    <row r="29" spans="1:12" s="142" customFormat="1" hidden="1" outlineLevel="1" x14ac:dyDescent="0.35">
      <c r="B29" s="143" t="s">
        <v>35</v>
      </c>
      <c r="D29" s="144">
        <v>0</v>
      </c>
      <c r="E29" s="144">
        <v>0</v>
      </c>
      <c r="F29" s="154"/>
      <c r="G29" s="145"/>
      <c r="I29" s="144"/>
      <c r="J29" s="146"/>
      <c r="K29" s="147"/>
      <c r="L29" s="148"/>
    </row>
    <row r="30" spans="1:12" s="142" customFormat="1" hidden="1" outlineLevel="1" x14ac:dyDescent="0.35">
      <c r="B30" s="143" t="s">
        <v>36</v>
      </c>
      <c r="D30" s="144">
        <v>0</v>
      </c>
      <c r="E30" s="144">
        <v>0</v>
      </c>
      <c r="F30" s="154"/>
      <c r="G30" s="145"/>
      <c r="I30" s="144"/>
      <c r="J30" s="146"/>
      <c r="K30" s="147"/>
      <c r="L30" s="148"/>
    </row>
    <row r="31" spans="1:12" s="142" customFormat="1" hidden="1" outlineLevel="1" x14ac:dyDescent="0.35">
      <c r="B31" s="143" t="s">
        <v>37</v>
      </c>
      <c r="D31" s="144">
        <v>0</v>
      </c>
      <c r="E31" s="144">
        <v>0</v>
      </c>
      <c r="F31" s="154"/>
      <c r="G31" s="145"/>
      <c r="I31" s="144"/>
      <c r="J31" s="146"/>
      <c r="K31" s="147"/>
      <c r="L31" s="148"/>
    </row>
    <row r="32" spans="1:12" s="142" customFormat="1" hidden="1" outlineLevel="1" x14ac:dyDescent="0.35">
      <c r="B32" s="143" t="s">
        <v>38</v>
      </c>
      <c r="D32" s="144">
        <v>0</v>
      </c>
      <c r="E32" s="144">
        <v>0</v>
      </c>
      <c r="F32" s="154"/>
      <c r="G32" s="145"/>
      <c r="I32" s="144"/>
      <c r="J32" s="146"/>
      <c r="K32" s="147"/>
      <c r="L32" s="148"/>
    </row>
    <row r="33" spans="1:12" s="142" customFormat="1" hidden="1" outlineLevel="1" x14ac:dyDescent="0.35">
      <c r="B33" s="143" t="s">
        <v>39</v>
      </c>
      <c r="D33" s="144">
        <v>0</v>
      </c>
      <c r="E33" s="144">
        <v>0</v>
      </c>
      <c r="F33" s="154"/>
      <c r="G33" s="145"/>
      <c r="I33" s="144"/>
      <c r="J33" s="146"/>
      <c r="K33" s="147"/>
      <c r="L33" s="148"/>
    </row>
    <row r="34" spans="1:12" s="142" customFormat="1" hidden="1" outlineLevel="1" x14ac:dyDescent="0.35">
      <c r="B34" s="143" t="s">
        <v>40</v>
      </c>
      <c r="D34" s="144">
        <v>0</v>
      </c>
      <c r="E34" s="144">
        <v>0</v>
      </c>
      <c r="F34" s="154"/>
      <c r="G34" s="145"/>
      <c r="I34" s="144"/>
      <c r="J34" s="146"/>
      <c r="K34" s="147"/>
      <c r="L34" s="148"/>
    </row>
    <row r="35" spans="1:12" s="142" customFormat="1" hidden="1" outlineLevel="1" x14ac:dyDescent="0.35">
      <c r="B35" s="143" t="s">
        <v>41</v>
      </c>
      <c r="D35" s="144">
        <v>0</v>
      </c>
      <c r="E35" s="144">
        <v>0</v>
      </c>
      <c r="F35" s="154"/>
      <c r="G35" s="145"/>
      <c r="I35" s="144"/>
      <c r="J35" s="146"/>
      <c r="K35" s="147"/>
      <c r="L35" s="148"/>
    </row>
    <row r="36" spans="1:12" s="142" customFormat="1" hidden="1" outlineLevel="1" x14ac:dyDescent="0.35">
      <c r="B36" s="143" t="s">
        <v>42</v>
      </c>
      <c r="D36" s="144">
        <v>0</v>
      </c>
      <c r="E36" s="144">
        <v>0</v>
      </c>
      <c r="F36" s="154"/>
      <c r="G36" s="145"/>
      <c r="I36" s="144"/>
      <c r="J36" s="146"/>
      <c r="K36" s="147"/>
      <c r="L36" s="148"/>
    </row>
    <row r="37" spans="1:12" s="142" customFormat="1" hidden="1" outlineLevel="1" x14ac:dyDescent="0.35">
      <c r="B37" s="143" t="s">
        <v>0</v>
      </c>
      <c r="D37" s="144">
        <v>0</v>
      </c>
      <c r="E37" s="144">
        <v>0</v>
      </c>
      <c r="F37" s="154"/>
      <c r="G37" s="145"/>
      <c r="I37" s="144"/>
      <c r="J37" s="146"/>
      <c r="K37" s="147"/>
      <c r="L37" s="148"/>
    </row>
    <row r="38" spans="1:12" s="142" customFormat="1" hidden="1" outlineLevel="1" x14ac:dyDescent="0.35">
      <c r="B38" s="143" t="s">
        <v>43</v>
      </c>
      <c r="D38" s="144">
        <v>0</v>
      </c>
      <c r="E38" s="144">
        <v>0</v>
      </c>
      <c r="F38" s="154"/>
      <c r="G38" s="145"/>
      <c r="I38" s="144"/>
      <c r="J38" s="146"/>
      <c r="K38" s="147"/>
      <c r="L38" s="148"/>
    </row>
    <row r="39" spans="1:12" s="142" customFormat="1" hidden="1" outlineLevel="1" x14ac:dyDescent="0.35">
      <c r="B39" s="143" t="s">
        <v>44</v>
      </c>
      <c r="D39" s="144">
        <v>0</v>
      </c>
      <c r="E39" s="144">
        <v>0</v>
      </c>
      <c r="F39" s="154"/>
      <c r="G39" s="145"/>
      <c r="I39" s="144"/>
      <c r="J39" s="146"/>
      <c r="K39" s="147"/>
      <c r="L39" s="148"/>
    </row>
    <row r="40" spans="1:12" s="142" customFormat="1" hidden="1" outlineLevel="1" x14ac:dyDescent="0.35">
      <c r="B40" s="143" t="s">
        <v>45</v>
      </c>
      <c r="D40" s="144">
        <v>0</v>
      </c>
      <c r="E40" s="144">
        <v>0</v>
      </c>
      <c r="F40" s="154"/>
      <c r="G40" s="145"/>
      <c r="I40" s="144"/>
      <c r="J40" s="146"/>
      <c r="K40" s="147"/>
      <c r="L40" s="148"/>
    </row>
    <row r="41" spans="1:12" s="142" customFormat="1" hidden="1" outlineLevel="1" x14ac:dyDescent="0.35">
      <c r="B41" s="143" t="s">
        <v>46</v>
      </c>
      <c r="D41" s="144">
        <v>0</v>
      </c>
      <c r="E41" s="144">
        <v>0</v>
      </c>
      <c r="F41" s="154"/>
      <c r="G41" s="145"/>
      <c r="I41" s="144"/>
      <c r="J41" s="146"/>
      <c r="K41" s="147"/>
      <c r="L41" s="148"/>
    </row>
    <row r="42" spans="1:12" s="142" customFormat="1" hidden="1" outlineLevel="1" x14ac:dyDescent="0.35">
      <c r="B42" s="143" t="s">
        <v>47</v>
      </c>
      <c r="D42" s="144">
        <v>0</v>
      </c>
      <c r="E42" s="144">
        <v>0</v>
      </c>
      <c r="F42" s="154"/>
      <c r="G42" s="145"/>
      <c r="I42" s="144"/>
      <c r="J42" s="146"/>
      <c r="K42" s="147"/>
      <c r="L42" s="148"/>
    </row>
    <row r="43" spans="1:12" ht="12.75" customHeight="1" collapsed="1" x14ac:dyDescent="0.35">
      <c r="A43" s="149"/>
      <c r="B43" s="164"/>
      <c r="C43" s="165" t="s">
        <v>51</v>
      </c>
      <c r="D43" s="194">
        <v>0</v>
      </c>
      <c r="E43" s="194">
        <v>0</v>
      </c>
    </row>
    <row r="44" spans="1:12" s="142" customFormat="1" hidden="1" outlineLevel="1" x14ac:dyDescent="0.35">
      <c r="B44" s="143" t="s">
        <v>31</v>
      </c>
      <c r="D44" s="144">
        <v>0</v>
      </c>
      <c r="E44" s="144">
        <v>0</v>
      </c>
      <c r="F44" s="154"/>
      <c r="G44" s="145"/>
      <c r="I44" s="144"/>
      <c r="J44" s="146"/>
      <c r="K44" s="147"/>
      <c r="L44" s="148"/>
    </row>
    <row r="45" spans="1:12" s="142" customFormat="1" hidden="1" outlineLevel="1" x14ac:dyDescent="0.35">
      <c r="B45" s="143" t="s">
        <v>32</v>
      </c>
      <c r="D45" s="144">
        <v>0</v>
      </c>
      <c r="E45" s="144">
        <v>0</v>
      </c>
      <c r="F45" s="154"/>
      <c r="G45" s="145"/>
      <c r="I45" s="144"/>
      <c r="J45" s="146"/>
      <c r="K45" s="147"/>
      <c r="L45" s="148"/>
    </row>
    <row r="46" spans="1:12" s="142" customFormat="1" hidden="1" outlineLevel="1" x14ac:dyDescent="0.35">
      <c r="B46" s="143" t="s">
        <v>33</v>
      </c>
      <c r="D46" s="144">
        <v>0</v>
      </c>
      <c r="E46" s="144">
        <v>0</v>
      </c>
      <c r="F46" s="154"/>
      <c r="G46" s="145"/>
      <c r="I46" s="144"/>
      <c r="J46" s="146"/>
      <c r="K46" s="147"/>
      <c r="L46" s="148"/>
    </row>
    <row r="47" spans="1:12" s="142" customFormat="1" hidden="1" outlineLevel="1" x14ac:dyDescent="0.35">
      <c r="B47" s="143" t="s">
        <v>34</v>
      </c>
      <c r="D47" s="144">
        <v>0</v>
      </c>
      <c r="E47" s="144">
        <v>0</v>
      </c>
      <c r="F47" s="154"/>
      <c r="G47" s="145"/>
      <c r="I47" s="144"/>
      <c r="J47" s="146"/>
      <c r="K47" s="147"/>
      <c r="L47" s="148"/>
    </row>
    <row r="48" spans="1:12" s="142" customFormat="1" hidden="1" outlineLevel="1" x14ac:dyDescent="0.35">
      <c r="B48" s="143" t="s">
        <v>35</v>
      </c>
      <c r="D48" s="144">
        <v>0</v>
      </c>
      <c r="E48" s="144">
        <v>0</v>
      </c>
      <c r="F48" s="154"/>
      <c r="G48" s="145"/>
      <c r="I48" s="144"/>
      <c r="J48" s="146"/>
      <c r="K48" s="147"/>
      <c r="L48" s="148"/>
    </row>
    <row r="49" spans="1:12" s="142" customFormat="1" hidden="1" outlineLevel="1" x14ac:dyDescent="0.35">
      <c r="B49" s="143" t="s">
        <v>36</v>
      </c>
      <c r="D49" s="144">
        <v>0</v>
      </c>
      <c r="E49" s="144">
        <v>0</v>
      </c>
      <c r="F49" s="154"/>
      <c r="G49" s="145"/>
      <c r="I49" s="144"/>
      <c r="J49" s="146"/>
      <c r="K49" s="147"/>
      <c r="L49" s="148"/>
    </row>
    <row r="50" spans="1:12" s="142" customFormat="1" hidden="1" outlineLevel="1" x14ac:dyDescent="0.35">
      <c r="B50" s="143" t="s">
        <v>37</v>
      </c>
      <c r="D50" s="144">
        <v>0</v>
      </c>
      <c r="E50" s="144">
        <v>0</v>
      </c>
      <c r="F50" s="154"/>
      <c r="G50" s="145"/>
      <c r="I50" s="144"/>
      <c r="J50" s="146"/>
      <c r="K50" s="147"/>
      <c r="L50" s="148"/>
    </row>
    <row r="51" spans="1:12" s="142" customFormat="1" hidden="1" outlineLevel="1" x14ac:dyDescent="0.35">
      <c r="B51" s="143" t="s">
        <v>38</v>
      </c>
      <c r="D51" s="144">
        <v>0</v>
      </c>
      <c r="E51" s="144">
        <v>0</v>
      </c>
      <c r="F51" s="154"/>
      <c r="G51" s="145"/>
      <c r="I51" s="144"/>
      <c r="J51" s="146"/>
      <c r="K51" s="147"/>
      <c r="L51" s="148"/>
    </row>
    <row r="52" spans="1:12" s="142" customFormat="1" hidden="1" outlineLevel="1" x14ac:dyDescent="0.35">
      <c r="B52" s="143" t="s">
        <v>39</v>
      </c>
      <c r="D52" s="144">
        <v>0</v>
      </c>
      <c r="E52" s="144">
        <v>0</v>
      </c>
      <c r="F52" s="154"/>
      <c r="G52" s="145"/>
      <c r="I52" s="144"/>
      <c r="J52" s="146"/>
      <c r="K52" s="147"/>
      <c r="L52" s="148"/>
    </row>
    <row r="53" spans="1:12" s="142" customFormat="1" hidden="1" outlineLevel="1" x14ac:dyDescent="0.35">
      <c r="B53" s="143" t="s">
        <v>40</v>
      </c>
      <c r="D53" s="144">
        <v>0</v>
      </c>
      <c r="E53" s="144">
        <v>0</v>
      </c>
      <c r="F53" s="154"/>
      <c r="G53" s="145"/>
      <c r="I53" s="144"/>
      <c r="J53" s="146"/>
      <c r="K53" s="147"/>
      <c r="L53" s="148"/>
    </row>
    <row r="54" spans="1:12" s="142" customFormat="1" hidden="1" outlineLevel="1" x14ac:dyDescent="0.35">
      <c r="B54" s="143" t="s">
        <v>41</v>
      </c>
      <c r="D54" s="144">
        <v>0</v>
      </c>
      <c r="E54" s="144">
        <v>0</v>
      </c>
      <c r="F54" s="154"/>
      <c r="G54" s="145"/>
      <c r="I54" s="144"/>
      <c r="J54" s="146"/>
      <c r="K54" s="147"/>
      <c r="L54" s="148"/>
    </row>
    <row r="55" spans="1:12" s="142" customFormat="1" hidden="1" outlineLevel="1" x14ac:dyDescent="0.35">
      <c r="B55" s="143" t="s">
        <v>42</v>
      </c>
      <c r="D55" s="144">
        <v>0</v>
      </c>
      <c r="E55" s="144">
        <v>0</v>
      </c>
      <c r="F55" s="154"/>
      <c r="G55" s="145"/>
      <c r="I55" s="144"/>
      <c r="J55" s="146"/>
      <c r="K55" s="147"/>
      <c r="L55" s="148"/>
    </row>
    <row r="56" spans="1:12" s="142" customFormat="1" hidden="1" outlineLevel="1" x14ac:dyDescent="0.35">
      <c r="B56" s="143" t="s">
        <v>0</v>
      </c>
      <c r="D56" s="144">
        <v>-31693</v>
      </c>
      <c r="E56" s="144">
        <v>-33050</v>
      </c>
      <c r="F56" s="154"/>
      <c r="G56" s="145"/>
      <c r="I56" s="144"/>
      <c r="J56" s="146"/>
      <c r="K56" s="147"/>
      <c r="L56" s="148"/>
    </row>
    <row r="57" spans="1:12" s="142" customFormat="1" hidden="1" outlineLevel="1" x14ac:dyDescent="0.35">
      <c r="B57" s="143" t="s">
        <v>43</v>
      </c>
      <c r="D57" s="144">
        <v>0</v>
      </c>
      <c r="E57" s="144">
        <v>0</v>
      </c>
      <c r="F57" s="154"/>
      <c r="G57" s="145"/>
      <c r="I57" s="144"/>
      <c r="J57" s="146"/>
      <c r="K57" s="147"/>
      <c r="L57" s="148"/>
    </row>
    <row r="58" spans="1:12" s="142" customFormat="1" hidden="1" outlineLevel="1" x14ac:dyDescent="0.35">
      <c r="B58" s="143" t="s">
        <v>44</v>
      </c>
      <c r="D58" s="144">
        <v>0</v>
      </c>
      <c r="E58" s="144">
        <v>0</v>
      </c>
      <c r="F58" s="154"/>
      <c r="G58" s="145"/>
      <c r="I58" s="144"/>
      <c r="J58" s="146"/>
      <c r="K58" s="147"/>
      <c r="L58" s="148"/>
    </row>
    <row r="59" spans="1:12" s="142" customFormat="1" hidden="1" outlineLevel="1" x14ac:dyDescent="0.35">
      <c r="B59" s="143" t="s">
        <v>45</v>
      </c>
      <c r="D59" s="144">
        <v>0</v>
      </c>
      <c r="E59" s="144">
        <v>0</v>
      </c>
      <c r="F59" s="154"/>
      <c r="G59" s="145"/>
      <c r="I59" s="144"/>
      <c r="J59" s="146"/>
      <c r="K59" s="147"/>
      <c r="L59" s="148"/>
    </row>
    <row r="60" spans="1:12" s="142" customFormat="1" hidden="1" outlineLevel="1" x14ac:dyDescent="0.35">
      <c r="B60" s="143" t="s">
        <v>46</v>
      </c>
      <c r="D60" s="144">
        <v>0</v>
      </c>
      <c r="E60" s="144">
        <v>0</v>
      </c>
      <c r="F60" s="154"/>
      <c r="G60" s="145"/>
      <c r="I60" s="144"/>
      <c r="J60" s="146"/>
      <c r="K60" s="147"/>
      <c r="L60" s="148"/>
    </row>
    <row r="61" spans="1:12" s="142" customFormat="1" hidden="1" outlineLevel="1" x14ac:dyDescent="0.35">
      <c r="B61" s="143" t="s">
        <v>47</v>
      </c>
      <c r="D61" s="144">
        <v>0</v>
      </c>
      <c r="E61" s="144">
        <v>0</v>
      </c>
      <c r="F61" s="154"/>
      <c r="G61" s="145"/>
      <c r="I61" s="144"/>
      <c r="J61" s="146"/>
      <c r="K61" s="147"/>
      <c r="L61" s="148"/>
    </row>
    <row r="62" spans="1:12" ht="12.75" customHeight="1" collapsed="1" x14ac:dyDescent="0.35">
      <c r="A62" s="149"/>
      <c r="B62" s="164"/>
      <c r="C62" s="165" t="s">
        <v>52</v>
      </c>
      <c r="D62" s="194">
        <v>-31693</v>
      </c>
      <c r="E62" s="194">
        <v>-33050</v>
      </c>
    </row>
    <row r="63" spans="1:12" s="142" customFormat="1" hidden="1" outlineLevel="1" x14ac:dyDescent="0.35">
      <c r="B63" s="143" t="s">
        <v>31</v>
      </c>
      <c r="D63" s="144">
        <v>0</v>
      </c>
      <c r="E63" s="144">
        <v>0</v>
      </c>
      <c r="F63" s="154"/>
      <c r="G63" s="145"/>
      <c r="I63" s="144"/>
      <c r="J63" s="146"/>
      <c r="K63" s="147"/>
      <c r="L63" s="148"/>
    </row>
    <row r="64" spans="1:12" s="142" customFormat="1" hidden="1" outlineLevel="1" x14ac:dyDescent="0.35">
      <c r="B64" s="143" t="s">
        <v>32</v>
      </c>
      <c r="D64" s="144">
        <v>0</v>
      </c>
      <c r="E64" s="144">
        <v>0</v>
      </c>
      <c r="F64" s="154"/>
      <c r="G64" s="145"/>
      <c r="I64" s="144"/>
      <c r="J64" s="146"/>
      <c r="K64" s="147"/>
      <c r="L64" s="148"/>
    </row>
    <row r="65" spans="2:12" s="142" customFormat="1" hidden="1" outlineLevel="1" x14ac:dyDescent="0.35">
      <c r="B65" s="143" t="s">
        <v>33</v>
      </c>
      <c r="D65" s="144">
        <v>0</v>
      </c>
      <c r="E65" s="144">
        <v>0</v>
      </c>
      <c r="F65" s="154"/>
      <c r="G65" s="145"/>
      <c r="I65" s="144"/>
      <c r="J65" s="146"/>
      <c r="K65" s="147"/>
      <c r="L65" s="148"/>
    </row>
    <row r="66" spans="2:12" s="142" customFormat="1" hidden="1" outlineLevel="1" x14ac:dyDescent="0.35">
      <c r="B66" s="143" t="s">
        <v>34</v>
      </c>
      <c r="D66" s="144">
        <v>0</v>
      </c>
      <c r="E66" s="144">
        <v>0</v>
      </c>
      <c r="F66" s="154"/>
      <c r="G66" s="145"/>
      <c r="I66" s="144"/>
      <c r="J66" s="146"/>
      <c r="K66" s="147"/>
      <c r="L66" s="148"/>
    </row>
    <row r="67" spans="2:12" s="142" customFormat="1" hidden="1" outlineLevel="1" x14ac:dyDescent="0.35">
      <c r="B67" s="143" t="s">
        <v>35</v>
      </c>
      <c r="D67" s="144">
        <v>0</v>
      </c>
      <c r="E67" s="144">
        <v>0</v>
      </c>
      <c r="F67" s="154"/>
      <c r="G67" s="145"/>
      <c r="I67" s="144"/>
      <c r="J67" s="146"/>
      <c r="K67" s="147"/>
      <c r="L67" s="148"/>
    </row>
    <row r="68" spans="2:12" s="142" customFormat="1" hidden="1" outlineLevel="1" x14ac:dyDescent="0.35">
      <c r="B68" s="143" t="s">
        <v>36</v>
      </c>
      <c r="D68" s="144">
        <v>0</v>
      </c>
      <c r="E68" s="144">
        <v>0</v>
      </c>
      <c r="F68" s="154"/>
      <c r="G68" s="145"/>
      <c r="I68" s="144"/>
      <c r="J68" s="146"/>
      <c r="K68" s="147"/>
      <c r="L68" s="148"/>
    </row>
    <row r="69" spans="2:12" s="142" customFormat="1" hidden="1" outlineLevel="1" x14ac:dyDescent="0.35">
      <c r="B69" s="143" t="s">
        <v>37</v>
      </c>
      <c r="D69" s="144">
        <v>0</v>
      </c>
      <c r="E69" s="144">
        <v>0</v>
      </c>
      <c r="F69" s="154"/>
      <c r="G69" s="145"/>
      <c r="I69" s="144"/>
      <c r="J69" s="146"/>
      <c r="K69" s="147"/>
      <c r="L69" s="148"/>
    </row>
    <row r="70" spans="2:12" s="142" customFormat="1" hidden="1" outlineLevel="1" x14ac:dyDescent="0.35">
      <c r="B70" s="143" t="s">
        <v>38</v>
      </c>
      <c r="D70" s="144">
        <v>0</v>
      </c>
      <c r="E70" s="144">
        <v>0</v>
      </c>
      <c r="F70" s="154"/>
      <c r="G70" s="145"/>
      <c r="I70" s="144"/>
      <c r="J70" s="146"/>
      <c r="K70" s="147"/>
      <c r="L70" s="148"/>
    </row>
    <row r="71" spans="2:12" s="142" customFormat="1" hidden="1" outlineLevel="1" x14ac:dyDescent="0.35">
      <c r="B71" s="143" t="s">
        <v>39</v>
      </c>
      <c r="D71" s="144">
        <v>0</v>
      </c>
      <c r="E71" s="144">
        <v>0</v>
      </c>
      <c r="F71" s="154"/>
      <c r="G71" s="145"/>
      <c r="I71" s="144"/>
      <c r="J71" s="146"/>
      <c r="K71" s="147"/>
      <c r="L71" s="148"/>
    </row>
    <row r="72" spans="2:12" s="142" customFormat="1" hidden="1" outlineLevel="1" x14ac:dyDescent="0.35">
      <c r="B72" s="143" t="s">
        <v>40</v>
      </c>
      <c r="D72" s="144">
        <v>0</v>
      </c>
      <c r="E72" s="144">
        <v>0</v>
      </c>
      <c r="F72" s="154"/>
      <c r="G72" s="145"/>
      <c r="I72" s="144"/>
      <c r="J72" s="146"/>
      <c r="K72" s="147"/>
      <c r="L72" s="148"/>
    </row>
    <row r="73" spans="2:12" s="142" customFormat="1" hidden="1" outlineLevel="1" x14ac:dyDescent="0.35">
      <c r="B73" s="143" t="s">
        <v>41</v>
      </c>
      <c r="D73" s="144">
        <v>0</v>
      </c>
      <c r="E73" s="144">
        <v>0</v>
      </c>
      <c r="F73" s="154"/>
      <c r="G73" s="145"/>
      <c r="I73" s="144"/>
      <c r="J73" s="146"/>
      <c r="K73" s="147"/>
      <c r="L73" s="148"/>
    </row>
    <row r="74" spans="2:12" s="142" customFormat="1" hidden="1" outlineLevel="1" x14ac:dyDescent="0.35">
      <c r="B74" s="143" t="s">
        <v>42</v>
      </c>
      <c r="D74" s="144">
        <v>0</v>
      </c>
      <c r="E74" s="144">
        <v>0</v>
      </c>
      <c r="F74" s="154"/>
      <c r="G74" s="145"/>
      <c r="I74" s="144"/>
      <c r="J74" s="146"/>
      <c r="K74" s="147"/>
      <c r="L74" s="148"/>
    </row>
    <row r="75" spans="2:12" s="142" customFormat="1" hidden="1" outlineLevel="1" x14ac:dyDescent="0.35">
      <c r="B75" s="143" t="s">
        <v>0</v>
      </c>
      <c r="D75" s="144">
        <v>-31693</v>
      </c>
      <c r="E75" s="144">
        <v>-33050</v>
      </c>
      <c r="F75" s="154"/>
      <c r="G75" s="145"/>
      <c r="I75" s="144"/>
      <c r="J75" s="146"/>
      <c r="K75" s="147"/>
      <c r="L75" s="148"/>
    </row>
    <row r="76" spans="2:12" s="142" customFormat="1" hidden="1" outlineLevel="1" x14ac:dyDescent="0.35">
      <c r="B76" s="143" t="s">
        <v>43</v>
      </c>
      <c r="D76" s="144">
        <v>0</v>
      </c>
      <c r="E76" s="144">
        <v>0</v>
      </c>
      <c r="F76" s="154"/>
      <c r="G76" s="145"/>
      <c r="I76" s="144"/>
      <c r="J76" s="146"/>
      <c r="K76" s="147"/>
      <c r="L76" s="148"/>
    </row>
    <row r="77" spans="2:12" s="142" customFormat="1" hidden="1" outlineLevel="1" x14ac:dyDescent="0.35">
      <c r="B77" s="143" t="s">
        <v>44</v>
      </c>
      <c r="D77" s="144">
        <v>0</v>
      </c>
      <c r="E77" s="144">
        <v>0</v>
      </c>
      <c r="F77" s="154"/>
      <c r="G77" s="145"/>
      <c r="I77" s="144"/>
      <c r="J77" s="146"/>
      <c r="K77" s="147"/>
      <c r="L77" s="148"/>
    </row>
    <row r="78" spans="2:12" s="142" customFormat="1" hidden="1" outlineLevel="1" x14ac:dyDescent="0.35">
      <c r="B78" s="143" t="s">
        <v>45</v>
      </c>
      <c r="D78" s="144">
        <v>0</v>
      </c>
      <c r="E78" s="144">
        <v>0</v>
      </c>
      <c r="F78" s="154"/>
      <c r="G78" s="145"/>
      <c r="I78" s="144"/>
      <c r="J78" s="146"/>
      <c r="K78" s="147"/>
      <c r="L78" s="148"/>
    </row>
    <row r="79" spans="2:12" s="142" customFormat="1" hidden="1" outlineLevel="1" x14ac:dyDescent="0.35">
      <c r="B79" s="143" t="s">
        <v>46</v>
      </c>
      <c r="D79" s="144">
        <v>0</v>
      </c>
      <c r="E79" s="144">
        <v>0</v>
      </c>
      <c r="F79" s="154"/>
      <c r="G79" s="145"/>
      <c r="I79" s="144"/>
      <c r="J79" s="146"/>
      <c r="K79" s="147"/>
      <c r="L79" s="148"/>
    </row>
    <row r="80" spans="2:12" s="142" customFormat="1" hidden="1" outlineLevel="1" x14ac:dyDescent="0.35">
      <c r="B80" s="143" t="s">
        <v>47</v>
      </c>
      <c r="D80" s="144">
        <v>0</v>
      </c>
      <c r="E80" s="144">
        <v>0</v>
      </c>
      <c r="F80" s="154"/>
      <c r="G80" s="145"/>
      <c r="I80" s="144"/>
      <c r="J80" s="146"/>
      <c r="K80" s="147"/>
      <c r="L80" s="148"/>
    </row>
    <row r="81" spans="1:12" ht="12.75" customHeight="1" collapsed="1" x14ac:dyDescent="0.35">
      <c r="A81" s="149"/>
      <c r="B81" s="166"/>
      <c r="C81" s="167" t="s">
        <v>53</v>
      </c>
      <c r="D81" s="194">
        <v>-31693</v>
      </c>
      <c r="E81" s="194">
        <v>-33050</v>
      </c>
    </row>
    <row r="82" spans="1:12" s="142" customFormat="1" hidden="1" outlineLevel="1" x14ac:dyDescent="0.35">
      <c r="B82" s="143" t="s">
        <v>31</v>
      </c>
      <c r="D82" s="144">
        <v>522933</v>
      </c>
      <c r="E82" s="144">
        <v>524201</v>
      </c>
      <c r="F82" s="154"/>
      <c r="G82" s="145"/>
      <c r="I82" s="144"/>
      <c r="J82" s="146"/>
      <c r="K82" s="147"/>
      <c r="L82" s="148"/>
    </row>
    <row r="83" spans="1:12" s="142" customFormat="1" hidden="1" outlineLevel="1" x14ac:dyDescent="0.35">
      <c r="B83" s="143" t="s">
        <v>32</v>
      </c>
      <c r="D83" s="144">
        <v>37390</v>
      </c>
      <c r="E83" s="144">
        <v>37069</v>
      </c>
      <c r="F83" s="154"/>
      <c r="G83" s="145"/>
      <c r="I83" s="144"/>
      <c r="J83" s="146"/>
      <c r="K83" s="147"/>
      <c r="L83" s="148"/>
    </row>
    <row r="84" spans="1:12" s="142" customFormat="1" hidden="1" outlineLevel="1" x14ac:dyDescent="0.35">
      <c r="B84" s="143" t="s">
        <v>33</v>
      </c>
      <c r="D84" s="144">
        <v>281730</v>
      </c>
      <c r="E84" s="144">
        <v>287157</v>
      </c>
      <c r="F84" s="154"/>
      <c r="G84" s="145"/>
      <c r="I84" s="144"/>
      <c r="J84" s="146"/>
      <c r="K84" s="147"/>
      <c r="L84" s="148"/>
    </row>
    <row r="85" spans="1:12" s="142" customFormat="1" hidden="1" outlineLevel="1" x14ac:dyDescent="0.35">
      <c r="B85" s="143" t="s">
        <v>34</v>
      </c>
      <c r="D85" s="144">
        <v>1840547</v>
      </c>
      <c r="E85" s="144">
        <v>1818252</v>
      </c>
      <c r="F85" s="154"/>
      <c r="G85" s="145"/>
      <c r="I85" s="144"/>
      <c r="J85" s="146"/>
      <c r="K85" s="147"/>
      <c r="L85" s="148"/>
    </row>
    <row r="86" spans="1:12" s="142" customFormat="1" hidden="1" outlineLevel="1" x14ac:dyDescent="0.35">
      <c r="B86" s="143" t="s">
        <v>35</v>
      </c>
      <c r="D86" s="144">
        <v>183364</v>
      </c>
      <c r="E86" s="144">
        <v>187356</v>
      </c>
      <c r="F86" s="154"/>
      <c r="G86" s="145"/>
      <c r="I86" s="144"/>
      <c r="J86" s="146"/>
      <c r="K86" s="147"/>
      <c r="L86" s="148"/>
    </row>
    <row r="87" spans="1:12" s="142" customFormat="1" hidden="1" outlineLevel="1" x14ac:dyDescent="0.35">
      <c r="B87" s="143" t="s">
        <v>36</v>
      </c>
      <c r="D87" s="144">
        <v>860398</v>
      </c>
      <c r="E87" s="144">
        <v>783723</v>
      </c>
      <c r="F87" s="154"/>
      <c r="G87" s="145"/>
      <c r="I87" s="144"/>
      <c r="J87" s="146"/>
      <c r="K87" s="147"/>
      <c r="L87" s="148"/>
    </row>
    <row r="88" spans="1:12" s="142" customFormat="1" hidden="1" outlineLevel="1" x14ac:dyDescent="0.35">
      <c r="B88" s="143" t="s">
        <v>37</v>
      </c>
      <c r="D88" s="144">
        <v>72333</v>
      </c>
      <c r="E88" s="144">
        <v>77283</v>
      </c>
      <c r="F88" s="154"/>
      <c r="G88" s="145"/>
      <c r="I88" s="144"/>
      <c r="J88" s="146"/>
      <c r="K88" s="147"/>
      <c r="L88" s="148"/>
    </row>
    <row r="89" spans="1:12" s="142" customFormat="1" hidden="1" outlineLevel="1" x14ac:dyDescent="0.35">
      <c r="B89" s="143" t="s">
        <v>38</v>
      </c>
      <c r="D89" s="144">
        <v>229348</v>
      </c>
      <c r="E89" s="144">
        <v>230487</v>
      </c>
      <c r="F89" s="154"/>
      <c r="G89" s="145"/>
      <c r="I89" s="144"/>
      <c r="J89" s="146"/>
      <c r="K89" s="147"/>
      <c r="L89" s="148"/>
    </row>
    <row r="90" spans="1:12" s="142" customFormat="1" hidden="1" outlineLevel="1" x14ac:dyDescent="0.35">
      <c r="B90" s="143" t="s">
        <v>39</v>
      </c>
      <c r="D90" s="144">
        <v>118309</v>
      </c>
      <c r="E90" s="144">
        <v>124758</v>
      </c>
      <c r="F90" s="154"/>
      <c r="G90" s="145"/>
      <c r="I90" s="144"/>
      <c r="J90" s="146"/>
      <c r="K90" s="147"/>
      <c r="L90" s="148"/>
    </row>
    <row r="91" spans="1:12" s="142" customFormat="1" hidden="1" outlineLevel="1" x14ac:dyDescent="0.35">
      <c r="B91" s="143" t="s">
        <v>40</v>
      </c>
      <c r="D91" s="144">
        <v>128755</v>
      </c>
      <c r="E91" s="144">
        <v>127961</v>
      </c>
      <c r="F91" s="154"/>
      <c r="G91" s="145"/>
      <c r="I91" s="144"/>
      <c r="J91" s="146"/>
      <c r="K91" s="147"/>
      <c r="L91" s="148"/>
    </row>
    <row r="92" spans="1:12" s="142" customFormat="1" hidden="1" outlineLevel="1" x14ac:dyDescent="0.35">
      <c r="B92" s="143" t="s">
        <v>41</v>
      </c>
      <c r="D92" s="144">
        <v>206396</v>
      </c>
      <c r="E92" s="144">
        <v>213024</v>
      </c>
      <c r="F92" s="154"/>
      <c r="G92" s="145"/>
      <c r="I92" s="144"/>
      <c r="J92" s="146"/>
      <c r="K92" s="147"/>
      <c r="L92" s="148"/>
    </row>
    <row r="93" spans="1:12" s="142" customFormat="1" hidden="1" outlineLevel="1" x14ac:dyDescent="0.35">
      <c r="B93" s="143" t="s">
        <v>42</v>
      </c>
      <c r="D93" s="144">
        <v>34819</v>
      </c>
      <c r="E93" s="144">
        <v>34975</v>
      </c>
      <c r="F93" s="154"/>
      <c r="G93" s="145"/>
      <c r="I93" s="144"/>
      <c r="J93" s="146"/>
      <c r="K93" s="147"/>
      <c r="L93" s="148"/>
    </row>
    <row r="94" spans="1:12" s="142" customFormat="1" hidden="1" outlineLevel="1" x14ac:dyDescent="0.35">
      <c r="B94" s="143" t="s">
        <v>0</v>
      </c>
      <c r="D94" s="144">
        <v>82923</v>
      </c>
      <c r="E94" s="144">
        <v>85951</v>
      </c>
      <c r="F94" s="154"/>
      <c r="G94" s="145"/>
      <c r="I94" s="144"/>
      <c r="J94" s="146"/>
      <c r="K94" s="147"/>
      <c r="L94" s="148"/>
    </row>
    <row r="95" spans="1:12" s="142" customFormat="1" hidden="1" outlineLevel="1" x14ac:dyDescent="0.35">
      <c r="B95" s="143" t="s">
        <v>43</v>
      </c>
      <c r="D95" s="144">
        <v>434163</v>
      </c>
      <c r="E95" s="144">
        <v>399190</v>
      </c>
      <c r="F95" s="154"/>
      <c r="G95" s="145"/>
      <c r="I95" s="144"/>
      <c r="J95" s="146"/>
      <c r="K95" s="147"/>
      <c r="L95" s="148"/>
    </row>
    <row r="96" spans="1:12" s="142" customFormat="1" hidden="1" outlineLevel="1" x14ac:dyDescent="0.35">
      <c r="B96" s="143" t="s">
        <v>44</v>
      </c>
      <c r="D96" s="144">
        <v>223988</v>
      </c>
      <c r="E96" s="144">
        <v>212325</v>
      </c>
      <c r="F96" s="154"/>
      <c r="G96" s="145"/>
      <c r="I96" s="144"/>
      <c r="J96" s="146"/>
      <c r="K96" s="147"/>
      <c r="L96" s="148"/>
    </row>
    <row r="97" spans="1:12" s="142" customFormat="1" hidden="1" outlineLevel="1" x14ac:dyDescent="0.35">
      <c r="B97" s="143" t="s">
        <v>45</v>
      </c>
      <c r="D97" s="144">
        <v>416587</v>
      </c>
      <c r="E97" s="144">
        <v>391643</v>
      </c>
      <c r="F97" s="154"/>
      <c r="G97" s="145"/>
      <c r="I97" s="144"/>
      <c r="J97" s="146"/>
      <c r="K97" s="147"/>
      <c r="L97" s="148"/>
    </row>
    <row r="98" spans="1:12" s="142" customFormat="1" hidden="1" outlineLevel="1" x14ac:dyDescent="0.35">
      <c r="B98" s="143" t="s">
        <v>46</v>
      </c>
      <c r="D98" s="144">
        <v>66554</v>
      </c>
      <c r="E98" s="144">
        <v>68307</v>
      </c>
      <c r="F98" s="154"/>
      <c r="G98" s="145"/>
      <c r="I98" s="144"/>
      <c r="J98" s="146"/>
      <c r="K98" s="147"/>
      <c r="L98" s="148"/>
    </row>
    <row r="99" spans="1:12" s="142" customFormat="1" hidden="1" outlineLevel="1" x14ac:dyDescent="0.35">
      <c r="B99" s="143" t="s">
        <v>47</v>
      </c>
      <c r="D99" s="144">
        <v>224819</v>
      </c>
      <c r="E99" s="144">
        <v>234118</v>
      </c>
      <c r="F99" s="154"/>
      <c r="G99" s="145"/>
      <c r="I99" s="144"/>
      <c r="J99" s="146"/>
      <c r="K99" s="147"/>
      <c r="L99" s="148"/>
    </row>
    <row r="100" spans="1:12" ht="12.75" customHeight="1" collapsed="1" x14ac:dyDescent="0.35">
      <c r="A100" s="149"/>
      <c r="B100" s="164"/>
      <c r="C100" s="165" t="s">
        <v>151</v>
      </c>
      <c r="D100" s="194">
        <v>5965356</v>
      </c>
      <c r="E100" s="194">
        <v>5837780</v>
      </c>
    </row>
    <row r="101" spans="1:12" s="142" customFormat="1" hidden="1" outlineLevel="1" x14ac:dyDescent="0.35">
      <c r="B101" s="143" t="s">
        <v>31</v>
      </c>
      <c r="D101" s="144">
        <v>277</v>
      </c>
      <c r="E101" s="144">
        <v>277</v>
      </c>
      <c r="F101" s="154"/>
      <c r="G101" s="145"/>
      <c r="I101" s="144"/>
      <c r="J101" s="146"/>
      <c r="K101" s="147"/>
      <c r="L101" s="148"/>
    </row>
    <row r="102" spans="1:12" s="142" customFormat="1" hidden="1" outlineLevel="1" x14ac:dyDescent="0.35">
      <c r="B102" s="143" t="s">
        <v>32</v>
      </c>
      <c r="D102" s="144">
        <v>0</v>
      </c>
      <c r="E102" s="144">
        <v>0</v>
      </c>
      <c r="F102" s="154"/>
      <c r="G102" s="145"/>
      <c r="I102" s="144"/>
      <c r="J102" s="146"/>
      <c r="K102" s="147"/>
      <c r="L102" s="148"/>
    </row>
    <row r="103" spans="1:12" s="142" customFormat="1" hidden="1" outlineLevel="1" x14ac:dyDescent="0.35">
      <c r="B103" s="143" t="s">
        <v>33</v>
      </c>
      <c r="D103" s="144">
        <v>0</v>
      </c>
      <c r="E103" s="144">
        <v>0</v>
      </c>
      <c r="F103" s="154"/>
      <c r="G103" s="145"/>
      <c r="I103" s="144"/>
      <c r="J103" s="146"/>
      <c r="K103" s="147"/>
      <c r="L103" s="148"/>
    </row>
    <row r="104" spans="1:12" s="142" customFormat="1" hidden="1" outlineLevel="1" x14ac:dyDescent="0.35">
      <c r="B104" s="143" t="s">
        <v>34</v>
      </c>
      <c r="D104" s="144">
        <v>214748</v>
      </c>
      <c r="E104" s="144">
        <v>213942</v>
      </c>
      <c r="F104" s="154"/>
      <c r="G104" s="145"/>
      <c r="I104" s="144"/>
      <c r="J104" s="146"/>
      <c r="K104" s="147"/>
      <c r="L104" s="148"/>
    </row>
    <row r="105" spans="1:12" s="142" customFormat="1" hidden="1" outlineLevel="1" x14ac:dyDescent="0.35">
      <c r="B105" s="143" t="s">
        <v>35</v>
      </c>
      <c r="D105" s="144">
        <v>0</v>
      </c>
      <c r="E105" s="144">
        <v>0</v>
      </c>
      <c r="F105" s="154"/>
      <c r="G105" s="145"/>
      <c r="I105" s="144"/>
      <c r="J105" s="146"/>
      <c r="K105" s="147"/>
      <c r="L105" s="148"/>
    </row>
    <row r="106" spans="1:12" s="142" customFormat="1" hidden="1" outlineLevel="1" x14ac:dyDescent="0.35">
      <c r="B106" s="143" t="s">
        <v>36</v>
      </c>
      <c r="D106" s="144">
        <v>0</v>
      </c>
      <c r="E106" s="144">
        <v>0</v>
      </c>
      <c r="F106" s="154"/>
      <c r="G106" s="145"/>
      <c r="I106" s="144"/>
      <c r="J106" s="146"/>
      <c r="K106" s="147"/>
      <c r="L106" s="148"/>
    </row>
    <row r="107" spans="1:12" s="142" customFormat="1" hidden="1" outlineLevel="1" x14ac:dyDescent="0.35">
      <c r="B107" s="143" t="s">
        <v>37</v>
      </c>
      <c r="D107" s="144">
        <v>13271</v>
      </c>
      <c r="E107" s="144">
        <v>12785</v>
      </c>
      <c r="F107" s="154"/>
      <c r="G107" s="145"/>
      <c r="I107" s="144"/>
      <c r="J107" s="146"/>
      <c r="K107" s="147"/>
      <c r="L107" s="148"/>
    </row>
    <row r="108" spans="1:12" s="142" customFormat="1" hidden="1" outlineLevel="1" x14ac:dyDescent="0.35">
      <c r="B108" s="143" t="s">
        <v>38</v>
      </c>
      <c r="D108" s="144">
        <v>0</v>
      </c>
      <c r="E108" s="144">
        <v>0</v>
      </c>
      <c r="F108" s="154"/>
      <c r="G108" s="145"/>
      <c r="I108" s="144"/>
      <c r="J108" s="146"/>
      <c r="K108" s="147"/>
      <c r="L108" s="148"/>
    </row>
    <row r="109" spans="1:12" s="142" customFormat="1" hidden="1" outlineLevel="1" x14ac:dyDescent="0.35">
      <c r="B109" s="143" t="s">
        <v>39</v>
      </c>
      <c r="D109" s="144">
        <v>0</v>
      </c>
      <c r="E109" s="144">
        <v>0</v>
      </c>
      <c r="F109" s="154"/>
      <c r="G109" s="145"/>
      <c r="I109" s="144"/>
      <c r="J109" s="146"/>
      <c r="K109" s="147"/>
      <c r="L109" s="148"/>
    </row>
    <row r="110" spans="1:12" s="142" customFormat="1" hidden="1" outlineLevel="1" x14ac:dyDescent="0.35">
      <c r="B110" s="143" t="s">
        <v>40</v>
      </c>
      <c r="D110" s="144">
        <v>0</v>
      </c>
      <c r="E110" s="144">
        <v>0</v>
      </c>
      <c r="F110" s="154"/>
      <c r="G110" s="145"/>
      <c r="I110" s="144"/>
      <c r="J110" s="146"/>
      <c r="K110" s="147"/>
      <c r="L110" s="148"/>
    </row>
    <row r="111" spans="1:12" s="142" customFormat="1" hidden="1" outlineLevel="1" x14ac:dyDescent="0.35">
      <c r="B111" s="143" t="s">
        <v>41</v>
      </c>
      <c r="D111" s="144">
        <v>0</v>
      </c>
      <c r="E111" s="144">
        <v>0</v>
      </c>
      <c r="F111" s="154"/>
      <c r="G111" s="145"/>
      <c r="I111" s="144"/>
      <c r="J111" s="146"/>
      <c r="K111" s="147"/>
      <c r="L111" s="148"/>
    </row>
    <row r="112" spans="1:12" s="142" customFormat="1" hidden="1" outlineLevel="1" x14ac:dyDescent="0.35">
      <c r="B112" s="143" t="s">
        <v>42</v>
      </c>
      <c r="D112" s="144">
        <v>0</v>
      </c>
      <c r="E112" s="144">
        <v>0</v>
      </c>
      <c r="F112" s="154"/>
      <c r="G112" s="145"/>
      <c r="I112" s="144"/>
      <c r="J112" s="146"/>
      <c r="K112" s="147"/>
      <c r="L112" s="148"/>
    </row>
    <row r="113" spans="1:12" s="142" customFormat="1" hidden="1" outlineLevel="1" x14ac:dyDescent="0.35">
      <c r="B113" s="143" t="s">
        <v>0</v>
      </c>
      <c r="D113" s="144">
        <v>0</v>
      </c>
      <c r="E113" s="144">
        <v>0</v>
      </c>
      <c r="F113" s="154"/>
      <c r="G113" s="145"/>
      <c r="I113" s="144"/>
      <c r="J113" s="146"/>
      <c r="K113" s="147"/>
      <c r="L113" s="148"/>
    </row>
    <row r="114" spans="1:12" s="142" customFormat="1" hidden="1" outlineLevel="1" x14ac:dyDescent="0.35">
      <c r="B114" s="143" t="s">
        <v>43</v>
      </c>
      <c r="D114" s="144">
        <v>38808</v>
      </c>
      <c r="E114" s="144">
        <v>38808</v>
      </c>
      <c r="F114" s="154"/>
      <c r="G114" s="145"/>
      <c r="I114" s="144"/>
      <c r="J114" s="146"/>
      <c r="K114" s="147"/>
      <c r="L114" s="148"/>
    </row>
    <row r="115" spans="1:12" s="142" customFormat="1" hidden="1" outlineLevel="1" x14ac:dyDescent="0.35">
      <c r="B115" s="143" t="s">
        <v>44</v>
      </c>
      <c r="D115" s="144">
        <v>0</v>
      </c>
      <c r="E115" s="144">
        <v>0</v>
      </c>
      <c r="F115" s="154"/>
      <c r="G115" s="145"/>
      <c r="I115" s="144"/>
      <c r="J115" s="146"/>
      <c r="K115" s="147"/>
      <c r="L115" s="148"/>
    </row>
    <row r="116" spans="1:12" s="142" customFormat="1" hidden="1" outlineLevel="1" x14ac:dyDescent="0.35">
      <c r="B116" s="143" t="s">
        <v>45</v>
      </c>
      <c r="D116" s="144">
        <v>0</v>
      </c>
      <c r="E116" s="144">
        <v>0</v>
      </c>
      <c r="F116" s="154"/>
      <c r="G116" s="145"/>
      <c r="I116" s="144"/>
      <c r="J116" s="146"/>
      <c r="K116" s="147"/>
      <c r="L116" s="148"/>
    </row>
    <row r="117" spans="1:12" s="142" customFormat="1" hidden="1" outlineLevel="1" x14ac:dyDescent="0.35">
      <c r="B117" s="143" t="s">
        <v>46</v>
      </c>
      <c r="D117" s="144">
        <v>0</v>
      </c>
      <c r="E117" s="144">
        <v>0</v>
      </c>
      <c r="F117" s="154"/>
      <c r="G117" s="145"/>
      <c r="I117" s="144"/>
      <c r="J117" s="146"/>
      <c r="K117" s="147"/>
      <c r="L117" s="148"/>
    </row>
    <row r="118" spans="1:12" s="142" customFormat="1" hidden="1" outlineLevel="1" x14ac:dyDescent="0.35">
      <c r="B118" s="143" t="s">
        <v>47</v>
      </c>
      <c r="D118" s="144">
        <v>0</v>
      </c>
      <c r="E118" s="144">
        <v>0</v>
      </c>
      <c r="F118" s="154"/>
      <c r="G118" s="145"/>
      <c r="I118" s="144"/>
      <c r="J118" s="146"/>
      <c r="K118" s="147"/>
      <c r="L118" s="148"/>
    </row>
    <row r="119" spans="1:12" ht="12.75" customHeight="1" collapsed="1" x14ac:dyDescent="0.35">
      <c r="A119" s="149"/>
      <c r="B119" s="164"/>
      <c r="C119" s="165" t="s">
        <v>54</v>
      </c>
      <c r="D119" s="194">
        <v>267104</v>
      </c>
      <c r="E119" s="194">
        <v>265812</v>
      </c>
    </row>
    <row r="120" spans="1:12" s="142" customFormat="1" hidden="1" outlineLevel="1" x14ac:dyDescent="0.35">
      <c r="B120" s="143" t="s">
        <v>31</v>
      </c>
      <c r="D120" s="144">
        <v>54063</v>
      </c>
      <c r="E120" s="144">
        <v>108978</v>
      </c>
      <c r="F120" s="154"/>
      <c r="G120" s="145"/>
      <c r="I120" s="144"/>
      <c r="J120" s="146"/>
      <c r="K120" s="147"/>
      <c r="L120" s="148"/>
    </row>
    <row r="121" spans="1:12" s="142" customFormat="1" hidden="1" outlineLevel="1" x14ac:dyDescent="0.35">
      <c r="B121" s="143" t="s">
        <v>32</v>
      </c>
      <c r="D121" s="144">
        <v>9959</v>
      </c>
      <c r="E121" s="144">
        <v>10824</v>
      </c>
      <c r="F121" s="154"/>
      <c r="G121" s="145"/>
      <c r="I121" s="144"/>
      <c r="J121" s="146"/>
      <c r="K121" s="147"/>
      <c r="L121" s="148"/>
    </row>
    <row r="122" spans="1:12" s="142" customFormat="1" hidden="1" outlineLevel="1" x14ac:dyDescent="0.35">
      <c r="B122" s="143" t="s">
        <v>33</v>
      </c>
      <c r="D122" s="144">
        <v>25129</v>
      </c>
      <c r="E122" s="144">
        <v>25977</v>
      </c>
      <c r="F122" s="154"/>
      <c r="G122" s="145"/>
      <c r="I122" s="144"/>
      <c r="J122" s="146"/>
      <c r="K122" s="147"/>
      <c r="L122" s="148"/>
    </row>
    <row r="123" spans="1:12" s="142" customFormat="1" hidden="1" outlineLevel="1" x14ac:dyDescent="0.35">
      <c r="B123" s="143" t="s">
        <v>34</v>
      </c>
      <c r="D123" s="144">
        <v>565543</v>
      </c>
      <c r="E123" s="144">
        <v>817616</v>
      </c>
      <c r="F123" s="154"/>
      <c r="G123" s="145"/>
      <c r="I123" s="144"/>
      <c r="J123" s="146"/>
      <c r="K123" s="147"/>
      <c r="L123" s="148"/>
    </row>
    <row r="124" spans="1:12" s="142" customFormat="1" hidden="1" outlineLevel="1" x14ac:dyDescent="0.35">
      <c r="B124" s="143" t="s">
        <v>35</v>
      </c>
      <c r="D124" s="144">
        <v>3520</v>
      </c>
      <c r="E124" s="144">
        <v>3829</v>
      </c>
      <c r="F124" s="154"/>
      <c r="G124" s="145"/>
      <c r="I124" s="144"/>
      <c r="J124" s="146"/>
      <c r="K124" s="147"/>
      <c r="L124" s="148"/>
    </row>
    <row r="125" spans="1:12" s="142" customFormat="1" hidden="1" outlineLevel="1" x14ac:dyDescent="0.35">
      <c r="B125" s="143" t="s">
        <v>36</v>
      </c>
      <c r="D125" s="144">
        <v>182049</v>
      </c>
      <c r="E125" s="144">
        <v>423665</v>
      </c>
      <c r="F125" s="154"/>
      <c r="G125" s="145"/>
      <c r="I125" s="144"/>
      <c r="J125" s="146"/>
      <c r="K125" s="147"/>
      <c r="L125" s="148"/>
    </row>
    <row r="126" spans="1:12" s="142" customFormat="1" hidden="1" outlineLevel="1" x14ac:dyDescent="0.35">
      <c r="B126" s="143" t="s">
        <v>37</v>
      </c>
      <c r="D126" s="144">
        <v>4703</v>
      </c>
      <c r="E126" s="144">
        <v>4808</v>
      </c>
      <c r="F126" s="154"/>
      <c r="G126" s="145"/>
      <c r="I126" s="144"/>
      <c r="J126" s="146"/>
      <c r="K126" s="147"/>
      <c r="L126" s="148"/>
    </row>
    <row r="127" spans="1:12" s="142" customFormat="1" hidden="1" outlineLevel="1" x14ac:dyDescent="0.35">
      <c r="B127" s="143" t="s">
        <v>38</v>
      </c>
      <c r="D127" s="144">
        <v>30132</v>
      </c>
      <c r="E127" s="144">
        <v>32010</v>
      </c>
      <c r="F127" s="154"/>
      <c r="G127" s="145"/>
      <c r="I127" s="144"/>
      <c r="J127" s="146"/>
      <c r="K127" s="147"/>
      <c r="L127" s="148"/>
    </row>
    <row r="128" spans="1:12" s="142" customFormat="1" hidden="1" outlineLevel="1" x14ac:dyDescent="0.35">
      <c r="B128" s="143" t="s">
        <v>39</v>
      </c>
      <c r="D128" s="144">
        <v>2491</v>
      </c>
      <c r="E128" s="144">
        <v>2683</v>
      </c>
      <c r="F128" s="154"/>
      <c r="G128" s="145"/>
      <c r="I128" s="144"/>
      <c r="J128" s="146"/>
      <c r="K128" s="147"/>
      <c r="L128" s="148"/>
    </row>
    <row r="129" spans="1:12" s="142" customFormat="1" hidden="1" outlineLevel="1" x14ac:dyDescent="0.35">
      <c r="B129" s="143" t="s">
        <v>40</v>
      </c>
      <c r="D129" s="144">
        <v>0</v>
      </c>
      <c r="E129" s="144">
        <v>0</v>
      </c>
      <c r="F129" s="154"/>
      <c r="G129" s="145"/>
      <c r="I129" s="144"/>
      <c r="J129" s="146"/>
      <c r="K129" s="147"/>
      <c r="L129" s="148"/>
    </row>
    <row r="130" spans="1:12" s="142" customFormat="1" hidden="1" outlineLevel="1" x14ac:dyDescent="0.35">
      <c r="B130" s="143" t="s">
        <v>41</v>
      </c>
      <c r="D130" s="144">
        <v>21254</v>
      </c>
      <c r="E130" s="144">
        <v>19846</v>
      </c>
      <c r="F130" s="154"/>
      <c r="G130" s="145"/>
      <c r="I130" s="144"/>
      <c r="J130" s="146"/>
      <c r="K130" s="147"/>
      <c r="L130" s="148"/>
    </row>
    <row r="131" spans="1:12" s="142" customFormat="1" hidden="1" outlineLevel="1" x14ac:dyDescent="0.35">
      <c r="B131" s="143" t="s">
        <v>42</v>
      </c>
      <c r="D131" s="144">
        <v>7017</v>
      </c>
      <c r="E131" s="144">
        <v>5800</v>
      </c>
      <c r="F131" s="154"/>
      <c r="G131" s="145"/>
      <c r="I131" s="144"/>
      <c r="J131" s="146"/>
      <c r="K131" s="147"/>
      <c r="L131" s="148"/>
    </row>
    <row r="132" spans="1:12" s="142" customFormat="1" hidden="1" outlineLevel="1" x14ac:dyDescent="0.35">
      <c r="B132" s="143" t="s">
        <v>0</v>
      </c>
      <c r="D132" s="144">
        <v>4526</v>
      </c>
      <c r="E132" s="144">
        <v>5434</v>
      </c>
      <c r="F132" s="154"/>
      <c r="G132" s="145"/>
      <c r="I132" s="144"/>
      <c r="J132" s="146"/>
      <c r="K132" s="147"/>
      <c r="L132" s="148"/>
    </row>
    <row r="133" spans="1:12" s="142" customFormat="1" hidden="1" outlineLevel="1" x14ac:dyDescent="0.35">
      <c r="B133" s="143" t="s">
        <v>43</v>
      </c>
      <c r="D133" s="144">
        <v>90268</v>
      </c>
      <c r="E133" s="144">
        <v>79328</v>
      </c>
      <c r="F133" s="154"/>
      <c r="G133" s="145"/>
      <c r="I133" s="144"/>
      <c r="J133" s="146"/>
      <c r="K133" s="147"/>
      <c r="L133" s="148"/>
    </row>
    <row r="134" spans="1:12" s="142" customFormat="1" hidden="1" outlineLevel="1" x14ac:dyDescent="0.35">
      <c r="B134" s="143" t="s">
        <v>44</v>
      </c>
      <c r="D134" s="144">
        <v>3005</v>
      </c>
      <c r="E134" s="144">
        <v>105</v>
      </c>
      <c r="F134" s="154"/>
      <c r="G134" s="145"/>
      <c r="I134" s="144"/>
      <c r="J134" s="146"/>
      <c r="K134" s="147"/>
      <c r="L134" s="148"/>
    </row>
    <row r="135" spans="1:12" s="142" customFormat="1" hidden="1" outlineLevel="1" x14ac:dyDescent="0.35">
      <c r="B135" s="143" t="s">
        <v>45</v>
      </c>
      <c r="D135" s="144">
        <v>47978</v>
      </c>
      <c r="E135" s="144">
        <v>49700</v>
      </c>
      <c r="F135" s="154"/>
      <c r="G135" s="145"/>
      <c r="I135" s="144"/>
      <c r="J135" s="146"/>
      <c r="K135" s="147"/>
      <c r="L135" s="148"/>
    </row>
    <row r="136" spans="1:12" s="142" customFormat="1" hidden="1" outlineLevel="1" x14ac:dyDescent="0.35">
      <c r="B136" s="143" t="s">
        <v>46</v>
      </c>
      <c r="D136" s="144">
        <v>894</v>
      </c>
      <c r="E136" s="144">
        <v>967</v>
      </c>
      <c r="F136" s="154"/>
      <c r="G136" s="145"/>
      <c r="I136" s="144"/>
      <c r="J136" s="146"/>
      <c r="K136" s="147"/>
      <c r="L136" s="148"/>
    </row>
    <row r="137" spans="1:12" s="142" customFormat="1" hidden="1" outlineLevel="1" x14ac:dyDescent="0.35">
      <c r="B137" s="143" t="s">
        <v>47</v>
      </c>
      <c r="D137" s="144">
        <v>7586</v>
      </c>
      <c r="E137" s="144">
        <v>7423</v>
      </c>
      <c r="F137" s="154"/>
      <c r="G137" s="145"/>
      <c r="I137" s="144"/>
      <c r="J137" s="146"/>
      <c r="K137" s="147"/>
      <c r="L137" s="148"/>
    </row>
    <row r="138" spans="1:12" ht="12.75" customHeight="1" collapsed="1" x14ac:dyDescent="0.35">
      <c r="A138" s="149"/>
      <c r="B138" s="164"/>
      <c r="C138" s="165" t="s">
        <v>55</v>
      </c>
      <c r="D138" s="194">
        <v>1060117</v>
      </c>
      <c r="E138" s="194">
        <v>1598993</v>
      </c>
    </row>
    <row r="139" spans="1:12" s="142" customFormat="1" hidden="1" outlineLevel="1" x14ac:dyDescent="0.35">
      <c r="B139" s="143" t="s">
        <v>31</v>
      </c>
      <c r="D139" s="144">
        <v>0</v>
      </c>
      <c r="E139" s="144">
        <v>0</v>
      </c>
      <c r="F139" s="154"/>
      <c r="G139" s="145"/>
      <c r="I139" s="144"/>
      <c r="J139" s="146"/>
      <c r="K139" s="147"/>
      <c r="L139" s="148"/>
    </row>
    <row r="140" spans="1:12" s="142" customFormat="1" hidden="1" outlineLevel="1" x14ac:dyDescent="0.35">
      <c r="B140" s="143" t="s">
        <v>32</v>
      </c>
      <c r="D140" s="144">
        <v>0</v>
      </c>
      <c r="E140" s="144">
        <v>0</v>
      </c>
      <c r="F140" s="154"/>
      <c r="G140" s="145"/>
      <c r="I140" s="144"/>
      <c r="J140" s="146"/>
      <c r="K140" s="147"/>
      <c r="L140" s="148"/>
    </row>
    <row r="141" spans="1:12" s="142" customFormat="1" hidden="1" outlineLevel="1" x14ac:dyDescent="0.35">
      <c r="B141" s="143" t="s">
        <v>33</v>
      </c>
      <c r="D141" s="144">
        <v>0</v>
      </c>
      <c r="E141" s="144">
        <v>0</v>
      </c>
      <c r="F141" s="154"/>
      <c r="G141" s="145"/>
      <c r="I141" s="144"/>
      <c r="J141" s="146"/>
      <c r="K141" s="147"/>
      <c r="L141" s="148"/>
    </row>
    <row r="142" spans="1:12" s="142" customFormat="1" hidden="1" outlineLevel="1" x14ac:dyDescent="0.35">
      <c r="B142" s="143" t="s">
        <v>34</v>
      </c>
      <c r="D142" s="144">
        <v>0</v>
      </c>
      <c r="E142" s="144">
        <v>0</v>
      </c>
      <c r="F142" s="154"/>
      <c r="G142" s="145"/>
      <c r="I142" s="144"/>
      <c r="J142" s="146"/>
      <c r="K142" s="147"/>
      <c r="L142" s="148"/>
    </row>
    <row r="143" spans="1:12" s="142" customFormat="1" hidden="1" outlineLevel="1" x14ac:dyDescent="0.35">
      <c r="B143" s="143" t="s">
        <v>35</v>
      </c>
      <c r="D143" s="144">
        <v>0</v>
      </c>
      <c r="E143" s="144">
        <v>0</v>
      </c>
      <c r="F143" s="154"/>
      <c r="G143" s="145"/>
      <c r="I143" s="144"/>
      <c r="J143" s="146"/>
      <c r="K143" s="147"/>
      <c r="L143" s="148"/>
    </row>
    <row r="144" spans="1:12" s="142" customFormat="1" hidden="1" outlineLevel="1" x14ac:dyDescent="0.35">
      <c r="B144" s="143" t="s">
        <v>36</v>
      </c>
      <c r="D144" s="144">
        <v>0</v>
      </c>
      <c r="E144" s="144">
        <v>0</v>
      </c>
      <c r="F144" s="154"/>
      <c r="G144" s="145"/>
      <c r="I144" s="144"/>
      <c r="J144" s="146"/>
      <c r="K144" s="147"/>
      <c r="L144" s="148"/>
    </row>
    <row r="145" spans="1:12" s="142" customFormat="1" hidden="1" outlineLevel="1" x14ac:dyDescent="0.35">
      <c r="B145" s="143" t="s">
        <v>37</v>
      </c>
      <c r="D145" s="144">
        <v>0</v>
      </c>
      <c r="E145" s="144">
        <v>0</v>
      </c>
      <c r="F145" s="154"/>
      <c r="G145" s="145"/>
      <c r="I145" s="144"/>
      <c r="J145" s="146"/>
      <c r="K145" s="147"/>
      <c r="L145" s="148"/>
    </row>
    <row r="146" spans="1:12" s="142" customFormat="1" hidden="1" outlineLevel="1" x14ac:dyDescent="0.35">
      <c r="B146" s="143" t="s">
        <v>38</v>
      </c>
      <c r="D146" s="144">
        <v>0</v>
      </c>
      <c r="E146" s="144">
        <v>0</v>
      </c>
      <c r="F146" s="154"/>
      <c r="G146" s="145"/>
      <c r="I146" s="144"/>
      <c r="J146" s="146"/>
      <c r="K146" s="147"/>
      <c r="L146" s="148"/>
    </row>
    <row r="147" spans="1:12" s="142" customFormat="1" hidden="1" outlineLevel="1" x14ac:dyDescent="0.35">
      <c r="B147" s="143" t="s">
        <v>39</v>
      </c>
      <c r="D147" s="144">
        <v>0</v>
      </c>
      <c r="E147" s="144">
        <v>0</v>
      </c>
      <c r="F147" s="154"/>
      <c r="G147" s="145"/>
      <c r="I147" s="144"/>
      <c r="J147" s="146"/>
      <c r="K147" s="147"/>
      <c r="L147" s="148"/>
    </row>
    <row r="148" spans="1:12" s="142" customFormat="1" hidden="1" outlineLevel="1" x14ac:dyDescent="0.35">
      <c r="B148" s="143" t="s">
        <v>40</v>
      </c>
      <c r="D148" s="144">
        <v>0</v>
      </c>
      <c r="E148" s="144">
        <v>0</v>
      </c>
      <c r="F148" s="154"/>
      <c r="G148" s="145"/>
      <c r="I148" s="144"/>
      <c r="J148" s="146"/>
      <c r="K148" s="147"/>
      <c r="L148" s="148"/>
    </row>
    <row r="149" spans="1:12" s="142" customFormat="1" hidden="1" outlineLevel="1" x14ac:dyDescent="0.35">
      <c r="B149" s="143" t="s">
        <v>41</v>
      </c>
      <c r="D149" s="144">
        <v>0</v>
      </c>
      <c r="E149" s="144">
        <v>0</v>
      </c>
      <c r="F149" s="154"/>
      <c r="G149" s="145"/>
      <c r="I149" s="144"/>
      <c r="J149" s="146"/>
      <c r="K149" s="147"/>
      <c r="L149" s="148"/>
    </row>
    <row r="150" spans="1:12" s="142" customFormat="1" hidden="1" outlineLevel="1" x14ac:dyDescent="0.35">
      <c r="B150" s="143" t="s">
        <v>42</v>
      </c>
      <c r="D150" s="144">
        <v>0</v>
      </c>
      <c r="E150" s="144">
        <v>0</v>
      </c>
      <c r="F150" s="154"/>
      <c r="G150" s="145"/>
      <c r="I150" s="144"/>
      <c r="J150" s="146"/>
      <c r="K150" s="147"/>
      <c r="L150" s="148"/>
    </row>
    <row r="151" spans="1:12" s="142" customFormat="1" hidden="1" outlineLevel="1" x14ac:dyDescent="0.35">
      <c r="B151" s="143" t="s">
        <v>0</v>
      </c>
      <c r="D151" s="144">
        <v>0</v>
      </c>
      <c r="E151" s="144">
        <v>0</v>
      </c>
      <c r="F151" s="154"/>
      <c r="G151" s="145"/>
      <c r="I151" s="144"/>
      <c r="J151" s="146"/>
      <c r="K151" s="147"/>
      <c r="L151" s="148"/>
    </row>
    <row r="152" spans="1:12" s="142" customFormat="1" hidden="1" outlineLevel="1" x14ac:dyDescent="0.35">
      <c r="B152" s="143" t="s">
        <v>43</v>
      </c>
      <c r="D152" s="144">
        <v>0</v>
      </c>
      <c r="E152" s="144">
        <v>0</v>
      </c>
      <c r="F152" s="154"/>
      <c r="G152" s="145"/>
      <c r="I152" s="144"/>
      <c r="J152" s="146"/>
      <c r="K152" s="147"/>
      <c r="L152" s="148"/>
    </row>
    <row r="153" spans="1:12" s="142" customFormat="1" hidden="1" outlineLevel="1" x14ac:dyDescent="0.35">
      <c r="B153" s="143" t="s">
        <v>44</v>
      </c>
      <c r="D153" s="144">
        <v>0</v>
      </c>
      <c r="E153" s="144">
        <v>0</v>
      </c>
      <c r="F153" s="154"/>
      <c r="G153" s="145"/>
      <c r="I153" s="144"/>
      <c r="J153" s="146"/>
      <c r="K153" s="147"/>
      <c r="L153" s="148"/>
    </row>
    <row r="154" spans="1:12" s="142" customFormat="1" hidden="1" outlineLevel="1" x14ac:dyDescent="0.35">
      <c r="B154" s="143" t="s">
        <v>45</v>
      </c>
      <c r="D154" s="144">
        <v>0</v>
      </c>
      <c r="E154" s="144">
        <v>0</v>
      </c>
      <c r="F154" s="154"/>
      <c r="G154" s="145"/>
      <c r="I154" s="144"/>
      <c r="J154" s="146"/>
      <c r="K154" s="147"/>
      <c r="L154" s="148"/>
    </row>
    <row r="155" spans="1:12" s="142" customFormat="1" hidden="1" outlineLevel="1" x14ac:dyDescent="0.35">
      <c r="B155" s="143" t="s">
        <v>46</v>
      </c>
      <c r="D155" s="144">
        <v>0</v>
      </c>
      <c r="E155" s="144">
        <v>0</v>
      </c>
      <c r="F155" s="154"/>
      <c r="G155" s="145"/>
      <c r="I155" s="144"/>
      <c r="J155" s="146"/>
      <c r="K155" s="147"/>
      <c r="L155" s="148"/>
    </row>
    <row r="156" spans="1:12" s="142" customFormat="1" hidden="1" outlineLevel="1" x14ac:dyDescent="0.35">
      <c r="B156" s="143" t="s">
        <v>47</v>
      </c>
      <c r="D156" s="144">
        <v>0</v>
      </c>
      <c r="E156" s="144">
        <v>0</v>
      </c>
      <c r="F156" s="154"/>
      <c r="G156" s="145"/>
      <c r="I156" s="144"/>
      <c r="J156" s="146"/>
      <c r="K156" s="147"/>
      <c r="L156" s="148"/>
    </row>
    <row r="157" spans="1:12" ht="12.75" customHeight="1" collapsed="1" x14ac:dyDescent="0.35">
      <c r="A157" s="149"/>
      <c r="B157" s="164"/>
      <c r="C157" s="165" t="s">
        <v>159</v>
      </c>
      <c r="D157" s="194">
        <v>0</v>
      </c>
      <c r="E157" s="194">
        <v>0</v>
      </c>
    </row>
    <row r="158" spans="1:12" s="142" customFormat="1" hidden="1" outlineLevel="1" x14ac:dyDescent="0.35">
      <c r="B158" s="143" t="s">
        <v>31</v>
      </c>
      <c r="D158" s="144">
        <v>16871</v>
      </c>
      <c r="E158" s="144">
        <v>17438</v>
      </c>
      <c r="F158" s="154"/>
      <c r="G158" s="145"/>
      <c r="I158" s="144"/>
      <c r="J158" s="146"/>
      <c r="K158" s="147"/>
      <c r="L158" s="148"/>
    </row>
    <row r="159" spans="1:12" s="142" customFormat="1" hidden="1" outlineLevel="1" x14ac:dyDescent="0.35">
      <c r="B159" s="143" t="s">
        <v>32</v>
      </c>
      <c r="D159" s="144">
        <v>0</v>
      </c>
      <c r="E159" s="144">
        <v>0</v>
      </c>
      <c r="F159" s="154"/>
      <c r="G159" s="145"/>
      <c r="I159" s="144"/>
      <c r="J159" s="146"/>
      <c r="K159" s="147"/>
      <c r="L159" s="148"/>
    </row>
    <row r="160" spans="1:12" s="142" customFormat="1" hidden="1" outlineLevel="1" x14ac:dyDescent="0.35">
      <c r="B160" s="143" t="s">
        <v>33</v>
      </c>
      <c r="D160" s="144">
        <v>0</v>
      </c>
      <c r="E160" s="144">
        <v>0</v>
      </c>
      <c r="F160" s="154"/>
      <c r="G160" s="145"/>
      <c r="I160" s="144"/>
      <c r="J160" s="146"/>
      <c r="K160" s="147"/>
      <c r="L160" s="148"/>
    </row>
    <row r="161" spans="1:12" s="142" customFormat="1" hidden="1" outlineLevel="1" x14ac:dyDescent="0.35">
      <c r="B161" s="143" t="s">
        <v>34</v>
      </c>
      <c r="D161" s="144">
        <v>0</v>
      </c>
      <c r="E161" s="144">
        <v>0</v>
      </c>
      <c r="F161" s="154"/>
      <c r="G161" s="145"/>
      <c r="I161" s="144"/>
      <c r="J161" s="146"/>
      <c r="K161" s="147"/>
      <c r="L161" s="148"/>
    </row>
    <row r="162" spans="1:12" s="142" customFormat="1" hidden="1" outlineLevel="1" x14ac:dyDescent="0.35">
      <c r="B162" s="143" t="s">
        <v>35</v>
      </c>
      <c r="D162" s="144">
        <v>0</v>
      </c>
      <c r="E162" s="144">
        <v>0</v>
      </c>
      <c r="F162" s="154"/>
      <c r="G162" s="145"/>
      <c r="I162" s="144"/>
      <c r="J162" s="146"/>
      <c r="K162" s="147"/>
      <c r="L162" s="148"/>
    </row>
    <row r="163" spans="1:12" s="142" customFormat="1" hidden="1" outlineLevel="1" x14ac:dyDescent="0.35">
      <c r="B163" s="143" t="s">
        <v>36</v>
      </c>
      <c r="D163" s="144">
        <v>0</v>
      </c>
      <c r="E163" s="144">
        <v>0</v>
      </c>
      <c r="F163" s="154"/>
      <c r="G163" s="145"/>
      <c r="I163" s="144"/>
      <c r="J163" s="146"/>
      <c r="K163" s="147"/>
      <c r="L163" s="148"/>
    </row>
    <row r="164" spans="1:12" s="142" customFormat="1" hidden="1" outlineLevel="1" x14ac:dyDescent="0.35">
      <c r="B164" s="143" t="s">
        <v>37</v>
      </c>
      <c r="D164" s="144">
        <v>38</v>
      </c>
      <c r="E164" s="144">
        <v>42</v>
      </c>
      <c r="F164" s="154"/>
      <c r="G164" s="145"/>
      <c r="I164" s="144"/>
      <c r="J164" s="146"/>
      <c r="K164" s="147"/>
      <c r="L164" s="148"/>
    </row>
    <row r="165" spans="1:12" s="142" customFormat="1" hidden="1" outlineLevel="1" x14ac:dyDescent="0.35">
      <c r="B165" s="143" t="s">
        <v>38</v>
      </c>
      <c r="D165" s="144">
        <v>0</v>
      </c>
      <c r="E165" s="144">
        <v>0</v>
      </c>
      <c r="F165" s="154"/>
      <c r="G165" s="145"/>
      <c r="I165" s="144"/>
      <c r="J165" s="146"/>
      <c r="K165" s="147"/>
      <c r="L165" s="148"/>
    </row>
    <row r="166" spans="1:12" s="142" customFormat="1" hidden="1" outlineLevel="1" x14ac:dyDescent="0.35">
      <c r="B166" s="143" t="s">
        <v>39</v>
      </c>
      <c r="D166" s="144">
        <v>0</v>
      </c>
      <c r="E166" s="144">
        <v>0</v>
      </c>
      <c r="F166" s="154"/>
      <c r="G166" s="145"/>
      <c r="I166" s="144"/>
      <c r="J166" s="146"/>
      <c r="K166" s="147"/>
      <c r="L166" s="148"/>
    </row>
    <row r="167" spans="1:12" s="142" customFormat="1" hidden="1" outlineLevel="1" x14ac:dyDescent="0.35">
      <c r="B167" s="143" t="s">
        <v>40</v>
      </c>
      <c r="D167" s="144">
        <v>0</v>
      </c>
      <c r="E167" s="144">
        <v>0</v>
      </c>
      <c r="F167" s="154"/>
      <c r="G167" s="145"/>
      <c r="I167" s="144"/>
      <c r="J167" s="146"/>
      <c r="K167" s="147"/>
      <c r="L167" s="148"/>
    </row>
    <row r="168" spans="1:12" s="142" customFormat="1" hidden="1" outlineLevel="1" x14ac:dyDescent="0.35">
      <c r="B168" s="143" t="s">
        <v>41</v>
      </c>
      <c r="D168" s="144">
        <v>0</v>
      </c>
      <c r="E168" s="144">
        <v>0</v>
      </c>
      <c r="F168" s="154"/>
      <c r="G168" s="145"/>
      <c r="I168" s="144"/>
      <c r="J168" s="146"/>
      <c r="K168" s="147"/>
      <c r="L168" s="148"/>
    </row>
    <row r="169" spans="1:12" s="142" customFormat="1" hidden="1" outlineLevel="1" x14ac:dyDescent="0.35">
      <c r="B169" s="143" t="s">
        <v>42</v>
      </c>
      <c r="D169" s="144">
        <v>0</v>
      </c>
      <c r="E169" s="144">
        <v>0</v>
      </c>
      <c r="F169" s="154"/>
      <c r="G169" s="145"/>
      <c r="I169" s="144"/>
      <c r="J169" s="146"/>
      <c r="K169" s="147"/>
      <c r="L169" s="148"/>
    </row>
    <row r="170" spans="1:12" s="142" customFormat="1" hidden="1" outlineLevel="1" x14ac:dyDescent="0.35">
      <c r="B170" s="143" t="s">
        <v>0</v>
      </c>
      <c r="D170" s="144">
        <v>0</v>
      </c>
      <c r="E170" s="144">
        <v>0</v>
      </c>
      <c r="F170" s="154"/>
      <c r="G170" s="145"/>
      <c r="I170" s="144"/>
      <c r="J170" s="146"/>
      <c r="K170" s="147"/>
      <c r="L170" s="148"/>
    </row>
    <row r="171" spans="1:12" s="142" customFormat="1" hidden="1" outlineLevel="1" x14ac:dyDescent="0.35">
      <c r="B171" s="143" t="s">
        <v>43</v>
      </c>
      <c r="D171" s="144">
        <v>0</v>
      </c>
      <c r="E171" s="144">
        <v>0</v>
      </c>
      <c r="F171" s="154"/>
      <c r="G171" s="145"/>
      <c r="I171" s="144"/>
      <c r="J171" s="146"/>
      <c r="K171" s="147"/>
      <c r="L171" s="148"/>
    </row>
    <row r="172" spans="1:12" s="142" customFormat="1" hidden="1" outlineLevel="1" x14ac:dyDescent="0.35">
      <c r="B172" s="143" t="s">
        <v>44</v>
      </c>
      <c r="D172" s="144">
        <v>124</v>
      </c>
      <c r="E172" s="144">
        <v>124</v>
      </c>
      <c r="F172" s="154"/>
      <c r="G172" s="145"/>
      <c r="I172" s="144"/>
      <c r="J172" s="146"/>
      <c r="K172" s="147"/>
      <c r="L172" s="148"/>
    </row>
    <row r="173" spans="1:12" s="142" customFormat="1" hidden="1" outlineLevel="1" x14ac:dyDescent="0.35">
      <c r="B173" s="143" t="s">
        <v>45</v>
      </c>
      <c r="D173" s="144">
        <v>0</v>
      </c>
      <c r="E173" s="144">
        <v>0</v>
      </c>
      <c r="F173" s="154"/>
      <c r="G173" s="145"/>
      <c r="I173" s="144"/>
      <c r="J173" s="146"/>
      <c r="K173" s="147"/>
      <c r="L173" s="148"/>
    </row>
    <row r="174" spans="1:12" s="142" customFormat="1" hidden="1" outlineLevel="1" x14ac:dyDescent="0.35">
      <c r="B174" s="143" t="s">
        <v>46</v>
      </c>
      <c r="D174" s="144">
        <v>0</v>
      </c>
      <c r="E174" s="144">
        <v>0</v>
      </c>
      <c r="F174" s="154"/>
      <c r="G174" s="145"/>
      <c r="I174" s="144"/>
      <c r="J174" s="146"/>
      <c r="K174" s="147"/>
      <c r="L174" s="148"/>
    </row>
    <row r="175" spans="1:12" s="142" customFormat="1" hidden="1" outlineLevel="1" x14ac:dyDescent="0.35">
      <c r="B175" s="143" t="s">
        <v>47</v>
      </c>
      <c r="D175" s="144">
        <v>0</v>
      </c>
      <c r="E175" s="144">
        <v>0</v>
      </c>
      <c r="F175" s="154"/>
      <c r="G175" s="145"/>
      <c r="I175" s="144"/>
      <c r="J175" s="146"/>
      <c r="K175" s="147"/>
      <c r="L175" s="148"/>
    </row>
    <row r="176" spans="1:12" ht="12.75" customHeight="1" collapsed="1" x14ac:dyDescent="0.35">
      <c r="A176" s="149"/>
      <c r="B176" s="164"/>
      <c r="C176" s="165" t="s">
        <v>56</v>
      </c>
      <c r="D176" s="194">
        <v>17033</v>
      </c>
      <c r="E176" s="194">
        <v>17604</v>
      </c>
    </row>
    <row r="177" spans="2:12" s="142" customFormat="1" hidden="1" outlineLevel="1" x14ac:dyDescent="0.35">
      <c r="B177" s="143" t="s">
        <v>31</v>
      </c>
      <c r="D177" s="144">
        <v>0</v>
      </c>
      <c r="E177" s="144">
        <v>0</v>
      </c>
      <c r="F177" s="154"/>
      <c r="G177" s="145"/>
      <c r="I177" s="144"/>
      <c r="J177" s="146"/>
      <c r="K177" s="147"/>
      <c r="L177" s="148"/>
    </row>
    <row r="178" spans="2:12" s="142" customFormat="1" hidden="1" outlineLevel="1" x14ac:dyDescent="0.35">
      <c r="B178" s="143" t="s">
        <v>32</v>
      </c>
      <c r="D178" s="144">
        <v>0</v>
      </c>
      <c r="E178" s="144">
        <v>0</v>
      </c>
      <c r="F178" s="154"/>
      <c r="G178" s="145"/>
      <c r="I178" s="144"/>
      <c r="J178" s="146"/>
      <c r="K178" s="147"/>
      <c r="L178" s="148"/>
    </row>
    <row r="179" spans="2:12" s="142" customFormat="1" hidden="1" outlineLevel="1" x14ac:dyDescent="0.35">
      <c r="B179" s="143" t="s">
        <v>33</v>
      </c>
      <c r="D179" s="144">
        <v>0</v>
      </c>
      <c r="E179" s="144">
        <v>0</v>
      </c>
      <c r="F179" s="154"/>
      <c r="G179" s="145"/>
      <c r="I179" s="144"/>
      <c r="J179" s="146"/>
      <c r="K179" s="147"/>
      <c r="L179" s="148"/>
    </row>
    <row r="180" spans="2:12" s="142" customFormat="1" hidden="1" outlineLevel="1" x14ac:dyDescent="0.35">
      <c r="B180" s="143" t="s">
        <v>34</v>
      </c>
      <c r="D180" s="144">
        <v>0</v>
      </c>
      <c r="E180" s="144">
        <v>0</v>
      </c>
      <c r="F180" s="154"/>
      <c r="G180" s="145"/>
      <c r="I180" s="144"/>
      <c r="J180" s="146"/>
      <c r="K180" s="147"/>
      <c r="L180" s="148"/>
    </row>
    <row r="181" spans="2:12" s="142" customFormat="1" hidden="1" outlineLevel="1" x14ac:dyDescent="0.35">
      <c r="B181" s="143" t="s">
        <v>35</v>
      </c>
      <c r="D181" s="144">
        <v>0</v>
      </c>
      <c r="E181" s="144">
        <v>0</v>
      </c>
      <c r="F181" s="154"/>
      <c r="G181" s="145"/>
      <c r="I181" s="144"/>
      <c r="J181" s="146"/>
      <c r="K181" s="147"/>
      <c r="L181" s="148"/>
    </row>
    <row r="182" spans="2:12" s="142" customFormat="1" hidden="1" outlineLevel="1" x14ac:dyDescent="0.35">
      <c r="B182" s="143" t="s">
        <v>36</v>
      </c>
      <c r="D182" s="144">
        <v>0</v>
      </c>
      <c r="E182" s="144">
        <v>0</v>
      </c>
      <c r="F182" s="154"/>
      <c r="G182" s="145"/>
      <c r="I182" s="144"/>
      <c r="J182" s="146"/>
      <c r="K182" s="147"/>
      <c r="L182" s="148"/>
    </row>
    <row r="183" spans="2:12" s="142" customFormat="1" hidden="1" outlineLevel="1" x14ac:dyDescent="0.35">
      <c r="B183" s="143" t="s">
        <v>37</v>
      </c>
      <c r="D183" s="144">
        <v>0</v>
      </c>
      <c r="E183" s="144">
        <v>0</v>
      </c>
      <c r="F183" s="154"/>
      <c r="G183" s="145"/>
      <c r="I183" s="144"/>
      <c r="J183" s="146"/>
      <c r="K183" s="147"/>
      <c r="L183" s="148"/>
    </row>
    <row r="184" spans="2:12" s="142" customFormat="1" hidden="1" outlineLevel="1" x14ac:dyDescent="0.35">
      <c r="B184" s="143" t="s">
        <v>38</v>
      </c>
      <c r="D184" s="144">
        <v>0</v>
      </c>
      <c r="E184" s="144">
        <v>0</v>
      </c>
      <c r="F184" s="154"/>
      <c r="G184" s="145"/>
      <c r="I184" s="144"/>
      <c r="J184" s="146"/>
      <c r="K184" s="147"/>
      <c r="L184" s="148"/>
    </row>
    <row r="185" spans="2:12" s="142" customFormat="1" hidden="1" outlineLevel="1" x14ac:dyDescent="0.35">
      <c r="B185" s="143" t="s">
        <v>39</v>
      </c>
      <c r="D185" s="144">
        <v>0</v>
      </c>
      <c r="E185" s="144">
        <v>0</v>
      </c>
      <c r="F185" s="154"/>
      <c r="G185" s="145"/>
      <c r="I185" s="144"/>
      <c r="J185" s="146"/>
      <c r="K185" s="147"/>
      <c r="L185" s="148"/>
    </row>
    <row r="186" spans="2:12" s="142" customFormat="1" hidden="1" outlineLevel="1" x14ac:dyDescent="0.35">
      <c r="B186" s="143" t="s">
        <v>40</v>
      </c>
      <c r="D186" s="144">
        <v>0</v>
      </c>
      <c r="E186" s="144">
        <v>0</v>
      </c>
      <c r="F186" s="154"/>
      <c r="G186" s="145"/>
      <c r="I186" s="144"/>
      <c r="J186" s="146"/>
      <c r="K186" s="147"/>
      <c r="L186" s="148"/>
    </row>
    <row r="187" spans="2:12" s="142" customFormat="1" hidden="1" outlineLevel="1" x14ac:dyDescent="0.35">
      <c r="B187" s="143" t="s">
        <v>41</v>
      </c>
      <c r="D187" s="144">
        <v>0</v>
      </c>
      <c r="E187" s="144">
        <v>0</v>
      </c>
      <c r="F187" s="154"/>
      <c r="G187" s="145"/>
      <c r="I187" s="144"/>
      <c r="J187" s="146"/>
      <c r="K187" s="147"/>
      <c r="L187" s="148"/>
    </row>
    <row r="188" spans="2:12" s="142" customFormat="1" hidden="1" outlineLevel="1" x14ac:dyDescent="0.35">
      <c r="B188" s="143" t="s">
        <v>42</v>
      </c>
      <c r="D188" s="144">
        <v>0</v>
      </c>
      <c r="E188" s="144">
        <v>0</v>
      </c>
      <c r="F188" s="154"/>
      <c r="G188" s="145"/>
      <c r="I188" s="144"/>
      <c r="J188" s="146"/>
      <c r="K188" s="147"/>
      <c r="L188" s="148"/>
    </row>
    <row r="189" spans="2:12" s="142" customFormat="1" hidden="1" outlineLevel="1" x14ac:dyDescent="0.35">
      <c r="B189" s="143" t="s">
        <v>0</v>
      </c>
      <c r="D189" s="144">
        <v>14</v>
      </c>
      <c r="E189" s="144">
        <v>0</v>
      </c>
      <c r="F189" s="154"/>
      <c r="G189" s="145"/>
      <c r="I189" s="144"/>
      <c r="J189" s="146"/>
      <c r="K189" s="147"/>
      <c r="L189" s="148"/>
    </row>
    <row r="190" spans="2:12" s="142" customFormat="1" hidden="1" outlineLevel="1" x14ac:dyDescent="0.35">
      <c r="B190" s="143" t="s">
        <v>43</v>
      </c>
      <c r="D190" s="144">
        <v>0</v>
      </c>
      <c r="E190" s="144">
        <v>0</v>
      </c>
      <c r="F190" s="154"/>
      <c r="G190" s="145"/>
      <c r="I190" s="144"/>
      <c r="J190" s="146"/>
      <c r="K190" s="147"/>
      <c r="L190" s="148"/>
    </row>
    <row r="191" spans="2:12" s="142" customFormat="1" hidden="1" outlineLevel="1" x14ac:dyDescent="0.35">
      <c r="B191" s="143" t="s">
        <v>44</v>
      </c>
      <c r="D191" s="144">
        <v>0</v>
      </c>
      <c r="E191" s="144">
        <v>0</v>
      </c>
      <c r="F191" s="154"/>
      <c r="G191" s="145"/>
      <c r="I191" s="144"/>
      <c r="J191" s="146"/>
      <c r="K191" s="147"/>
      <c r="L191" s="148"/>
    </row>
    <row r="192" spans="2:12" s="142" customFormat="1" hidden="1" outlineLevel="1" x14ac:dyDescent="0.35">
      <c r="B192" s="143" t="s">
        <v>45</v>
      </c>
      <c r="D192" s="144">
        <v>0</v>
      </c>
      <c r="E192" s="144">
        <v>0</v>
      </c>
      <c r="F192" s="154"/>
      <c r="G192" s="145"/>
      <c r="I192" s="144"/>
      <c r="J192" s="146"/>
      <c r="K192" s="147"/>
      <c r="L192" s="148"/>
    </row>
    <row r="193" spans="1:12" s="142" customFormat="1" hidden="1" outlineLevel="1" x14ac:dyDescent="0.35">
      <c r="B193" s="143" t="s">
        <v>46</v>
      </c>
      <c r="D193" s="144">
        <v>0</v>
      </c>
      <c r="E193" s="144">
        <v>0</v>
      </c>
      <c r="F193" s="154"/>
      <c r="G193" s="145"/>
      <c r="I193" s="144"/>
      <c r="J193" s="146"/>
      <c r="K193" s="147"/>
      <c r="L193" s="148"/>
    </row>
    <row r="194" spans="1:12" s="142" customFormat="1" hidden="1" outlineLevel="1" x14ac:dyDescent="0.35">
      <c r="B194" s="143" t="s">
        <v>47</v>
      </c>
      <c r="D194" s="144">
        <v>0</v>
      </c>
      <c r="E194" s="144">
        <v>0</v>
      </c>
      <c r="F194" s="154"/>
      <c r="G194" s="145"/>
      <c r="I194" s="144"/>
      <c r="J194" s="146"/>
      <c r="K194" s="147"/>
      <c r="L194" s="148"/>
    </row>
    <row r="195" spans="1:12" ht="12.75" customHeight="1" collapsed="1" x14ac:dyDescent="0.35">
      <c r="A195" s="149"/>
      <c r="B195" s="164"/>
      <c r="C195" s="165" t="s">
        <v>57</v>
      </c>
      <c r="D195" s="194">
        <v>14</v>
      </c>
      <c r="E195" s="194">
        <v>0</v>
      </c>
    </row>
    <row r="196" spans="1:12" s="142" customFormat="1" hidden="1" outlineLevel="1" x14ac:dyDescent="0.35">
      <c r="B196" s="143" t="s">
        <v>31</v>
      </c>
      <c r="D196" s="144">
        <v>597690</v>
      </c>
      <c r="E196" s="144">
        <v>654501</v>
      </c>
      <c r="F196" s="154"/>
      <c r="G196" s="145"/>
      <c r="I196" s="144"/>
      <c r="J196" s="146"/>
      <c r="K196" s="147"/>
      <c r="L196" s="148"/>
    </row>
    <row r="197" spans="1:12" s="142" customFormat="1" hidden="1" outlineLevel="1" x14ac:dyDescent="0.35">
      <c r="B197" s="143" t="s">
        <v>32</v>
      </c>
      <c r="D197" s="144">
        <v>47349</v>
      </c>
      <c r="E197" s="144">
        <v>47893</v>
      </c>
      <c r="F197" s="154"/>
      <c r="G197" s="145"/>
      <c r="I197" s="144"/>
      <c r="J197" s="146"/>
      <c r="K197" s="147"/>
      <c r="L197" s="148"/>
    </row>
    <row r="198" spans="1:12" s="142" customFormat="1" hidden="1" outlineLevel="1" x14ac:dyDescent="0.35">
      <c r="B198" s="143" t="s">
        <v>33</v>
      </c>
      <c r="D198" s="144">
        <v>312218</v>
      </c>
      <c r="E198" s="144">
        <v>317793</v>
      </c>
      <c r="F198" s="154"/>
      <c r="G198" s="145"/>
      <c r="I198" s="144"/>
      <c r="J198" s="146"/>
      <c r="K198" s="147"/>
      <c r="L198" s="148"/>
    </row>
    <row r="199" spans="1:12" s="142" customFormat="1" hidden="1" outlineLevel="1" x14ac:dyDescent="0.35">
      <c r="B199" s="143" t="s">
        <v>34</v>
      </c>
      <c r="D199" s="144">
        <v>2630170</v>
      </c>
      <c r="E199" s="144">
        <v>2850064</v>
      </c>
      <c r="F199" s="154"/>
      <c r="G199" s="145"/>
      <c r="I199" s="144"/>
      <c r="J199" s="146"/>
      <c r="K199" s="147"/>
      <c r="L199" s="148"/>
    </row>
    <row r="200" spans="1:12" s="142" customFormat="1" hidden="1" outlineLevel="1" x14ac:dyDescent="0.35">
      <c r="B200" s="143" t="s">
        <v>35</v>
      </c>
      <c r="D200" s="144">
        <v>186884</v>
      </c>
      <c r="E200" s="144">
        <v>191185</v>
      </c>
      <c r="F200" s="154"/>
      <c r="G200" s="145"/>
      <c r="I200" s="144"/>
      <c r="J200" s="146"/>
      <c r="K200" s="147"/>
      <c r="L200" s="148"/>
    </row>
    <row r="201" spans="1:12" s="142" customFormat="1" hidden="1" outlineLevel="1" x14ac:dyDescent="0.35">
      <c r="B201" s="143" t="s">
        <v>36</v>
      </c>
      <c r="D201" s="144">
        <v>1042447</v>
      </c>
      <c r="E201" s="144">
        <v>1207388</v>
      </c>
      <c r="F201" s="154"/>
      <c r="G201" s="145"/>
      <c r="I201" s="144"/>
      <c r="J201" s="146"/>
      <c r="K201" s="147"/>
      <c r="L201" s="148"/>
    </row>
    <row r="202" spans="1:12" s="142" customFormat="1" hidden="1" outlineLevel="1" x14ac:dyDescent="0.35">
      <c r="B202" s="143" t="s">
        <v>37</v>
      </c>
      <c r="D202" s="144">
        <v>90345</v>
      </c>
      <c r="E202" s="144">
        <v>94918</v>
      </c>
      <c r="F202" s="154"/>
      <c r="G202" s="145"/>
      <c r="I202" s="144"/>
      <c r="J202" s="146"/>
      <c r="K202" s="147"/>
      <c r="L202" s="148"/>
    </row>
    <row r="203" spans="1:12" s="142" customFormat="1" hidden="1" outlineLevel="1" x14ac:dyDescent="0.35">
      <c r="B203" s="143" t="s">
        <v>38</v>
      </c>
      <c r="D203" s="144">
        <v>262831</v>
      </c>
      <c r="E203" s="144">
        <v>263668</v>
      </c>
      <c r="F203" s="154"/>
      <c r="G203" s="145"/>
      <c r="I203" s="144"/>
      <c r="J203" s="146"/>
      <c r="K203" s="147"/>
      <c r="L203" s="148"/>
    </row>
    <row r="204" spans="1:12" s="142" customFormat="1" hidden="1" outlineLevel="1" x14ac:dyDescent="0.35">
      <c r="B204" s="143" t="s">
        <v>39</v>
      </c>
      <c r="D204" s="144">
        <v>120800</v>
      </c>
      <c r="E204" s="144">
        <v>127441</v>
      </c>
      <c r="F204" s="154"/>
      <c r="G204" s="145"/>
      <c r="I204" s="144"/>
      <c r="J204" s="146"/>
      <c r="K204" s="147"/>
      <c r="L204" s="148"/>
    </row>
    <row r="205" spans="1:12" s="142" customFormat="1" hidden="1" outlineLevel="1" x14ac:dyDescent="0.35">
      <c r="B205" s="143" t="s">
        <v>40</v>
      </c>
      <c r="D205" s="144">
        <v>128755</v>
      </c>
      <c r="E205" s="144">
        <v>127961</v>
      </c>
      <c r="F205" s="154"/>
      <c r="G205" s="145"/>
      <c r="I205" s="144"/>
      <c r="J205" s="146"/>
      <c r="K205" s="147"/>
      <c r="L205" s="148"/>
    </row>
    <row r="206" spans="1:12" s="142" customFormat="1" hidden="1" outlineLevel="1" x14ac:dyDescent="0.35">
      <c r="B206" s="143" t="s">
        <v>41</v>
      </c>
      <c r="D206" s="144">
        <v>230783</v>
      </c>
      <c r="E206" s="144">
        <v>235962</v>
      </c>
      <c r="F206" s="154"/>
      <c r="G206" s="145"/>
      <c r="I206" s="144"/>
      <c r="J206" s="146"/>
      <c r="K206" s="147"/>
      <c r="L206" s="148"/>
    </row>
    <row r="207" spans="1:12" s="142" customFormat="1" hidden="1" outlineLevel="1" x14ac:dyDescent="0.35">
      <c r="B207" s="143" t="s">
        <v>42</v>
      </c>
      <c r="D207" s="144">
        <v>41836</v>
      </c>
      <c r="E207" s="144">
        <v>40775</v>
      </c>
      <c r="F207" s="154"/>
      <c r="G207" s="145"/>
      <c r="I207" s="144"/>
      <c r="J207" s="146"/>
      <c r="K207" s="147"/>
      <c r="L207" s="148"/>
    </row>
    <row r="208" spans="1:12" s="142" customFormat="1" hidden="1" outlineLevel="1" x14ac:dyDescent="0.35">
      <c r="B208" s="143" t="s">
        <v>0</v>
      </c>
      <c r="D208" s="144">
        <v>56768</v>
      </c>
      <c r="E208" s="144">
        <v>59259</v>
      </c>
      <c r="F208" s="154"/>
      <c r="G208" s="145"/>
      <c r="I208" s="144"/>
      <c r="J208" s="146"/>
      <c r="K208" s="147"/>
      <c r="L208" s="148"/>
    </row>
    <row r="209" spans="1:12" s="142" customFormat="1" hidden="1" outlineLevel="1" x14ac:dyDescent="0.35">
      <c r="B209" s="143" t="s">
        <v>43</v>
      </c>
      <c r="D209" s="144">
        <v>563239</v>
      </c>
      <c r="E209" s="144">
        <v>517326</v>
      </c>
      <c r="F209" s="154"/>
      <c r="G209" s="145"/>
      <c r="I209" s="144"/>
      <c r="J209" s="146"/>
      <c r="K209" s="147"/>
      <c r="L209" s="148"/>
    </row>
    <row r="210" spans="1:12" s="142" customFormat="1" hidden="1" outlineLevel="1" x14ac:dyDescent="0.35">
      <c r="B210" s="143" t="s">
        <v>44</v>
      </c>
      <c r="D210" s="144">
        <v>227117</v>
      </c>
      <c r="E210" s="144">
        <v>212554</v>
      </c>
      <c r="F210" s="154"/>
      <c r="G210" s="145"/>
      <c r="I210" s="144"/>
      <c r="J210" s="146"/>
      <c r="K210" s="147"/>
      <c r="L210" s="148"/>
    </row>
    <row r="211" spans="1:12" s="142" customFormat="1" hidden="1" outlineLevel="1" x14ac:dyDescent="0.35">
      <c r="B211" s="143" t="s">
        <v>45</v>
      </c>
      <c r="D211" s="144">
        <v>469065</v>
      </c>
      <c r="E211" s="144">
        <v>444541</v>
      </c>
      <c r="F211" s="154"/>
      <c r="G211" s="145"/>
      <c r="I211" s="144"/>
      <c r="J211" s="146"/>
      <c r="K211" s="147"/>
      <c r="L211" s="148"/>
    </row>
    <row r="212" spans="1:12" s="142" customFormat="1" hidden="1" outlineLevel="1" x14ac:dyDescent="0.35">
      <c r="B212" s="143" t="s">
        <v>46</v>
      </c>
      <c r="D212" s="144">
        <v>67448</v>
      </c>
      <c r="E212" s="144">
        <v>69274</v>
      </c>
      <c r="F212" s="154"/>
      <c r="G212" s="145"/>
      <c r="I212" s="144"/>
      <c r="J212" s="146"/>
      <c r="K212" s="147"/>
      <c r="L212" s="148"/>
    </row>
    <row r="213" spans="1:12" s="142" customFormat="1" hidden="1" outlineLevel="1" x14ac:dyDescent="0.35">
      <c r="B213" s="143" t="s">
        <v>47</v>
      </c>
      <c r="D213" s="144">
        <v>232405</v>
      </c>
      <c r="E213" s="144">
        <v>241541</v>
      </c>
      <c r="F213" s="154"/>
      <c r="G213" s="145"/>
      <c r="I213" s="144"/>
      <c r="J213" s="146"/>
      <c r="K213" s="147"/>
      <c r="L213" s="148"/>
    </row>
    <row r="214" spans="1:12" ht="12.75" customHeight="1" collapsed="1" x14ac:dyDescent="0.35">
      <c r="A214" s="149"/>
      <c r="B214" s="160" t="s">
        <v>58</v>
      </c>
      <c r="C214" s="168"/>
      <c r="D214" s="194">
        <v>7308150</v>
      </c>
      <c r="E214" s="194">
        <v>7704044</v>
      </c>
    </row>
    <row r="215" spans="1:12" ht="12.75" customHeight="1" x14ac:dyDescent="0.35">
      <c r="A215" s="149"/>
      <c r="B215" s="169"/>
      <c r="C215" s="170"/>
      <c r="D215" s="152"/>
      <c r="E215" s="152"/>
    </row>
    <row r="216" spans="1:12" ht="12.75" customHeight="1" x14ac:dyDescent="0.35">
      <c r="A216" s="149"/>
      <c r="B216" s="162" t="s">
        <v>59</v>
      </c>
      <c r="C216" s="163"/>
      <c r="D216" s="171"/>
      <c r="E216" s="171"/>
    </row>
    <row r="217" spans="1:12" s="142" customFormat="1" hidden="1" outlineLevel="1" x14ac:dyDescent="0.35">
      <c r="B217" s="143" t="s">
        <v>31</v>
      </c>
      <c r="D217" s="144">
        <v>252</v>
      </c>
      <c r="E217" s="144">
        <v>233</v>
      </c>
      <c r="F217" s="154"/>
      <c r="G217" s="145"/>
      <c r="I217" s="144"/>
      <c r="J217" s="146"/>
      <c r="K217" s="147"/>
      <c r="L217" s="148"/>
    </row>
    <row r="218" spans="1:12" s="142" customFormat="1" hidden="1" outlineLevel="1" x14ac:dyDescent="0.35">
      <c r="B218" s="143" t="s">
        <v>32</v>
      </c>
      <c r="D218" s="144">
        <v>8</v>
      </c>
      <c r="E218" s="144">
        <v>33</v>
      </c>
      <c r="F218" s="154"/>
      <c r="G218" s="145"/>
      <c r="I218" s="144"/>
      <c r="J218" s="146"/>
      <c r="K218" s="147"/>
      <c r="L218" s="148"/>
    </row>
    <row r="219" spans="1:12" s="142" customFormat="1" hidden="1" outlineLevel="1" x14ac:dyDescent="0.35">
      <c r="B219" s="143" t="s">
        <v>33</v>
      </c>
      <c r="D219" s="144">
        <v>226</v>
      </c>
      <c r="E219" s="144">
        <v>192</v>
      </c>
      <c r="F219" s="154"/>
      <c r="G219" s="145"/>
      <c r="I219" s="144"/>
      <c r="J219" s="146"/>
      <c r="K219" s="147"/>
      <c r="L219" s="148"/>
    </row>
    <row r="220" spans="1:12" s="142" customFormat="1" hidden="1" outlineLevel="1" x14ac:dyDescent="0.35">
      <c r="B220" s="143" t="s">
        <v>34</v>
      </c>
      <c r="D220" s="144">
        <v>3166</v>
      </c>
      <c r="E220" s="144">
        <v>3220</v>
      </c>
      <c r="F220" s="154"/>
      <c r="G220" s="145"/>
      <c r="I220" s="144"/>
      <c r="J220" s="146"/>
      <c r="K220" s="147"/>
      <c r="L220" s="148"/>
    </row>
    <row r="221" spans="1:12" s="142" customFormat="1" hidden="1" outlineLevel="1" x14ac:dyDescent="0.35">
      <c r="B221" s="143" t="s">
        <v>35</v>
      </c>
      <c r="D221" s="144">
        <v>236</v>
      </c>
      <c r="E221" s="144">
        <v>204</v>
      </c>
      <c r="F221" s="154"/>
      <c r="G221" s="145"/>
      <c r="I221" s="144"/>
      <c r="J221" s="146"/>
      <c r="K221" s="147"/>
      <c r="L221" s="148"/>
    </row>
    <row r="222" spans="1:12" s="142" customFormat="1" hidden="1" outlineLevel="1" x14ac:dyDescent="0.35">
      <c r="B222" s="143" t="s">
        <v>36</v>
      </c>
      <c r="D222" s="144">
        <v>997</v>
      </c>
      <c r="E222" s="144">
        <v>870</v>
      </c>
      <c r="F222" s="154"/>
      <c r="G222" s="145"/>
      <c r="I222" s="144"/>
      <c r="J222" s="146"/>
      <c r="K222" s="147"/>
      <c r="L222" s="148"/>
    </row>
    <row r="223" spans="1:12" s="142" customFormat="1" hidden="1" outlineLevel="1" x14ac:dyDescent="0.35">
      <c r="B223" s="143" t="s">
        <v>37</v>
      </c>
      <c r="D223" s="144">
        <v>123</v>
      </c>
      <c r="E223" s="144">
        <v>89</v>
      </c>
      <c r="F223" s="154"/>
      <c r="G223" s="145"/>
      <c r="I223" s="144"/>
      <c r="J223" s="146"/>
      <c r="K223" s="147"/>
      <c r="L223" s="148"/>
    </row>
    <row r="224" spans="1:12" s="142" customFormat="1" hidden="1" outlineLevel="1" x14ac:dyDescent="0.35">
      <c r="B224" s="143" t="s">
        <v>38</v>
      </c>
      <c r="D224" s="144">
        <v>2</v>
      </c>
      <c r="E224" s="144">
        <v>2</v>
      </c>
      <c r="F224" s="154"/>
      <c r="G224" s="145"/>
      <c r="I224" s="144"/>
      <c r="J224" s="146"/>
      <c r="K224" s="147"/>
      <c r="L224" s="148"/>
    </row>
    <row r="225" spans="1:12" s="142" customFormat="1" hidden="1" outlineLevel="1" x14ac:dyDescent="0.35">
      <c r="B225" s="143" t="s">
        <v>39</v>
      </c>
      <c r="D225" s="144">
        <v>0</v>
      </c>
      <c r="E225" s="144">
        <v>52</v>
      </c>
      <c r="F225" s="154"/>
      <c r="G225" s="145"/>
      <c r="I225" s="144"/>
      <c r="J225" s="146"/>
      <c r="K225" s="147"/>
      <c r="L225" s="148"/>
    </row>
    <row r="226" spans="1:12" s="142" customFormat="1" hidden="1" outlineLevel="1" x14ac:dyDescent="0.35">
      <c r="B226" s="143" t="s">
        <v>40</v>
      </c>
      <c r="D226" s="144">
        <v>0</v>
      </c>
      <c r="E226" s="144">
        <v>0</v>
      </c>
      <c r="F226" s="154"/>
      <c r="G226" s="145"/>
      <c r="I226" s="144"/>
      <c r="J226" s="146"/>
      <c r="K226" s="147"/>
      <c r="L226" s="148"/>
    </row>
    <row r="227" spans="1:12" s="142" customFormat="1" hidden="1" outlineLevel="1" x14ac:dyDescent="0.35">
      <c r="B227" s="143" t="s">
        <v>41</v>
      </c>
      <c r="D227" s="144">
        <v>25</v>
      </c>
      <c r="E227" s="144">
        <v>13</v>
      </c>
      <c r="F227" s="154"/>
      <c r="G227" s="145"/>
      <c r="I227" s="144"/>
      <c r="J227" s="146"/>
      <c r="K227" s="147"/>
      <c r="L227" s="148"/>
    </row>
    <row r="228" spans="1:12" s="142" customFormat="1" hidden="1" outlineLevel="1" x14ac:dyDescent="0.35">
      <c r="B228" s="143" t="s">
        <v>42</v>
      </c>
      <c r="D228" s="144">
        <v>0</v>
      </c>
      <c r="E228" s="144">
        <v>0</v>
      </c>
      <c r="F228" s="154"/>
      <c r="G228" s="145"/>
      <c r="I228" s="144"/>
      <c r="J228" s="146"/>
      <c r="K228" s="147"/>
      <c r="L228" s="148"/>
    </row>
    <row r="229" spans="1:12" s="142" customFormat="1" hidden="1" outlineLevel="1" x14ac:dyDescent="0.35">
      <c r="B229" s="143" t="s">
        <v>0</v>
      </c>
      <c r="D229" s="144">
        <v>2674</v>
      </c>
      <c r="E229" s="144">
        <v>2742</v>
      </c>
      <c r="F229" s="154"/>
      <c r="G229" s="145"/>
      <c r="I229" s="144"/>
      <c r="J229" s="146"/>
      <c r="K229" s="147"/>
      <c r="L229" s="148"/>
    </row>
    <row r="230" spans="1:12" s="142" customFormat="1" hidden="1" outlineLevel="1" x14ac:dyDescent="0.35">
      <c r="B230" s="143" t="s">
        <v>43</v>
      </c>
      <c r="D230" s="144">
        <v>1027</v>
      </c>
      <c r="E230" s="144">
        <v>1036</v>
      </c>
      <c r="F230" s="154"/>
      <c r="G230" s="145"/>
      <c r="I230" s="144"/>
      <c r="J230" s="146"/>
      <c r="K230" s="147"/>
      <c r="L230" s="148"/>
    </row>
    <row r="231" spans="1:12" s="142" customFormat="1" hidden="1" outlineLevel="1" x14ac:dyDescent="0.35">
      <c r="B231" s="143" t="s">
        <v>44</v>
      </c>
      <c r="D231" s="144">
        <v>312</v>
      </c>
      <c r="E231" s="144">
        <v>268</v>
      </c>
      <c r="F231" s="154"/>
      <c r="G231" s="145"/>
      <c r="I231" s="144"/>
      <c r="J231" s="146"/>
      <c r="K231" s="147"/>
      <c r="L231" s="148"/>
    </row>
    <row r="232" spans="1:12" s="142" customFormat="1" hidden="1" outlineLevel="1" x14ac:dyDescent="0.35">
      <c r="B232" s="143" t="s">
        <v>45</v>
      </c>
      <c r="D232" s="144">
        <v>291</v>
      </c>
      <c r="E232" s="144">
        <v>322</v>
      </c>
      <c r="F232" s="154"/>
      <c r="G232" s="145"/>
      <c r="I232" s="144"/>
      <c r="J232" s="146"/>
      <c r="K232" s="147"/>
      <c r="L232" s="148"/>
    </row>
    <row r="233" spans="1:12" s="142" customFormat="1" hidden="1" outlineLevel="1" x14ac:dyDescent="0.35">
      <c r="B233" s="143" t="s">
        <v>46</v>
      </c>
      <c r="D233" s="144">
        <v>0</v>
      </c>
      <c r="E233" s="144">
        <v>0</v>
      </c>
      <c r="F233" s="154"/>
      <c r="G233" s="145"/>
      <c r="I233" s="144"/>
      <c r="J233" s="146"/>
      <c r="K233" s="147"/>
      <c r="L233" s="148"/>
    </row>
    <row r="234" spans="1:12" s="142" customFormat="1" hidden="1" outlineLevel="1" x14ac:dyDescent="0.35">
      <c r="B234" s="143" t="s">
        <v>47</v>
      </c>
      <c r="D234" s="144">
        <v>79</v>
      </c>
      <c r="E234" s="144">
        <v>69</v>
      </c>
      <c r="F234" s="154"/>
      <c r="G234" s="145"/>
      <c r="I234" s="144"/>
      <c r="J234" s="146"/>
      <c r="K234" s="147"/>
      <c r="L234" s="148"/>
    </row>
    <row r="235" spans="1:12" ht="12.75" customHeight="1" collapsed="1" x14ac:dyDescent="0.35">
      <c r="A235" s="149"/>
      <c r="B235" s="172"/>
      <c r="C235" s="173" t="s">
        <v>60</v>
      </c>
      <c r="D235" s="194">
        <v>9418</v>
      </c>
      <c r="E235" s="194">
        <v>9345</v>
      </c>
    </row>
    <row r="236" spans="1:12" s="142" customFormat="1" hidden="1" outlineLevel="1" x14ac:dyDescent="0.35">
      <c r="B236" s="143" t="s">
        <v>31</v>
      </c>
      <c r="D236" s="144">
        <v>21557</v>
      </c>
      <c r="E236" s="144">
        <v>19656</v>
      </c>
      <c r="F236" s="154"/>
      <c r="G236" s="145"/>
      <c r="I236" s="144"/>
      <c r="J236" s="146"/>
      <c r="K236" s="147"/>
      <c r="L236" s="148"/>
    </row>
    <row r="237" spans="1:12" s="142" customFormat="1" hidden="1" outlineLevel="1" x14ac:dyDescent="0.35">
      <c r="B237" s="143" t="s">
        <v>32</v>
      </c>
      <c r="D237" s="144">
        <v>1761</v>
      </c>
      <c r="E237" s="144">
        <v>1725</v>
      </c>
      <c r="F237" s="154"/>
      <c r="G237" s="145"/>
      <c r="I237" s="144"/>
      <c r="J237" s="146"/>
      <c r="K237" s="147"/>
      <c r="L237" s="148"/>
    </row>
    <row r="238" spans="1:12" s="142" customFormat="1" hidden="1" outlineLevel="1" x14ac:dyDescent="0.35">
      <c r="B238" s="143" t="s">
        <v>33</v>
      </c>
      <c r="D238" s="144">
        <v>30059</v>
      </c>
      <c r="E238" s="144">
        <v>29329</v>
      </c>
      <c r="F238" s="154"/>
      <c r="G238" s="145"/>
      <c r="I238" s="144"/>
      <c r="J238" s="146"/>
      <c r="K238" s="147"/>
      <c r="L238" s="148"/>
    </row>
    <row r="239" spans="1:12" s="142" customFormat="1" hidden="1" outlineLevel="1" x14ac:dyDescent="0.35">
      <c r="B239" s="143" t="s">
        <v>34</v>
      </c>
      <c r="D239" s="144">
        <v>178395</v>
      </c>
      <c r="E239" s="144">
        <v>138727</v>
      </c>
      <c r="F239" s="154"/>
      <c r="G239" s="145"/>
      <c r="I239" s="144"/>
      <c r="J239" s="146"/>
      <c r="K239" s="147"/>
      <c r="L239" s="148"/>
    </row>
    <row r="240" spans="1:12" s="142" customFormat="1" hidden="1" outlineLevel="1" x14ac:dyDescent="0.35">
      <c r="B240" s="143" t="s">
        <v>35</v>
      </c>
      <c r="D240" s="144">
        <v>12925</v>
      </c>
      <c r="E240" s="144">
        <v>11577</v>
      </c>
      <c r="F240" s="154"/>
      <c r="G240" s="145"/>
      <c r="I240" s="144"/>
      <c r="J240" s="146"/>
      <c r="K240" s="147"/>
      <c r="L240" s="148"/>
    </row>
    <row r="241" spans="1:12" s="142" customFormat="1" hidden="1" outlineLevel="1" x14ac:dyDescent="0.35">
      <c r="B241" s="143" t="s">
        <v>36</v>
      </c>
      <c r="D241" s="144">
        <v>79868</v>
      </c>
      <c r="E241" s="144">
        <v>73197</v>
      </c>
      <c r="F241" s="154"/>
      <c r="G241" s="145"/>
      <c r="I241" s="144"/>
      <c r="J241" s="146"/>
      <c r="K241" s="147"/>
      <c r="L241" s="148"/>
    </row>
    <row r="242" spans="1:12" s="142" customFormat="1" hidden="1" outlineLevel="1" x14ac:dyDescent="0.35">
      <c r="B242" s="143" t="s">
        <v>37</v>
      </c>
      <c r="D242" s="144">
        <v>14375</v>
      </c>
      <c r="E242" s="144">
        <v>10467</v>
      </c>
      <c r="F242" s="154"/>
      <c r="G242" s="145"/>
      <c r="I242" s="144"/>
      <c r="J242" s="146"/>
      <c r="K242" s="147"/>
      <c r="L242" s="148"/>
    </row>
    <row r="243" spans="1:12" s="142" customFormat="1" hidden="1" outlineLevel="1" x14ac:dyDescent="0.35">
      <c r="B243" s="143" t="s">
        <v>38</v>
      </c>
      <c r="D243" s="144">
        <v>36373</v>
      </c>
      <c r="E243" s="144">
        <v>45559</v>
      </c>
      <c r="F243" s="154"/>
      <c r="G243" s="145"/>
      <c r="I243" s="144"/>
      <c r="J243" s="146"/>
      <c r="K243" s="147"/>
      <c r="L243" s="148"/>
    </row>
    <row r="244" spans="1:12" s="142" customFormat="1" hidden="1" outlineLevel="1" x14ac:dyDescent="0.35">
      <c r="B244" s="143" t="s">
        <v>39</v>
      </c>
      <c r="D244" s="144">
        <v>7095</v>
      </c>
      <c r="E244" s="144">
        <v>9701</v>
      </c>
      <c r="F244" s="154"/>
      <c r="G244" s="145"/>
      <c r="I244" s="144"/>
      <c r="J244" s="146"/>
      <c r="K244" s="147"/>
      <c r="L244" s="148"/>
    </row>
    <row r="245" spans="1:12" s="142" customFormat="1" hidden="1" outlineLevel="1" x14ac:dyDescent="0.35">
      <c r="B245" s="143" t="s">
        <v>40</v>
      </c>
      <c r="D245" s="144">
        <v>2522</v>
      </c>
      <c r="E245" s="144">
        <v>1709</v>
      </c>
      <c r="F245" s="154"/>
      <c r="G245" s="145"/>
      <c r="I245" s="144"/>
      <c r="J245" s="146"/>
      <c r="K245" s="147"/>
      <c r="L245" s="148"/>
    </row>
    <row r="246" spans="1:12" s="142" customFormat="1" hidden="1" outlineLevel="1" x14ac:dyDescent="0.35">
      <c r="B246" s="143" t="s">
        <v>41</v>
      </c>
      <c r="D246" s="144">
        <v>6613</v>
      </c>
      <c r="E246" s="144">
        <v>6495</v>
      </c>
      <c r="F246" s="154"/>
      <c r="G246" s="145"/>
      <c r="I246" s="144"/>
      <c r="J246" s="146"/>
      <c r="K246" s="147"/>
      <c r="L246" s="148"/>
    </row>
    <row r="247" spans="1:12" s="142" customFormat="1" hidden="1" outlineLevel="1" x14ac:dyDescent="0.35">
      <c r="B247" s="143" t="s">
        <v>42</v>
      </c>
      <c r="D247" s="144">
        <v>1038</v>
      </c>
      <c r="E247" s="144">
        <v>1105</v>
      </c>
      <c r="F247" s="154"/>
      <c r="G247" s="145"/>
      <c r="I247" s="144"/>
      <c r="J247" s="146"/>
      <c r="K247" s="147"/>
      <c r="L247" s="148"/>
    </row>
    <row r="248" spans="1:12" s="142" customFormat="1" hidden="1" outlineLevel="1" x14ac:dyDescent="0.35">
      <c r="B248" s="143" t="s">
        <v>0</v>
      </c>
      <c r="D248" s="144">
        <v>14393</v>
      </c>
      <c r="E248" s="144">
        <v>13521</v>
      </c>
      <c r="F248" s="154"/>
      <c r="G248" s="145"/>
      <c r="I248" s="144"/>
      <c r="J248" s="146"/>
      <c r="K248" s="147"/>
      <c r="L248" s="148"/>
    </row>
    <row r="249" spans="1:12" s="142" customFormat="1" hidden="1" outlineLevel="1" x14ac:dyDescent="0.35">
      <c r="B249" s="143" t="s">
        <v>43</v>
      </c>
      <c r="D249" s="144">
        <v>29398</v>
      </c>
      <c r="E249" s="144">
        <v>29101</v>
      </c>
      <c r="F249" s="154"/>
      <c r="G249" s="145"/>
      <c r="I249" s="144"/>
      <c r="J249" s="146"/>
      <c r="K249" s="147"/>
      <c r="L249" s="148"/>
    </row>
    <row r="250" spans="1:12" s="142" customFormat="1" hidden="1" outlineLevel="1" x14ac:dyDescent="0.35">
      <c r="B250" s="143" t="s">
        <v>44</v>
      </c>
      <c r="D250" s="144">
        <v>20827</v>
      </c>
      <c r="E250" s="144">
        <v>26717</v>
      </c>
      <c r="F250" s="154"/>
      <c r="G250" s="145"/>
      <c r="I250" s="144"/>
      <c r="J250" s="146"/>
      <c r="K250" s="147"/>
      <c r="L250" s="148"/>
    </row>
    <row r="251" spans="1:12" s="142" customFormat="1" hidden="1" outlineLevel="1" x14ac:dyDescent="0.35">
      <c r="B251" s="143" t="s">
        <v>45</v>
      </c>
      <c r="D251" s="144">
        <v>59778</v>
      </c>
      <c r="E251" s="144">
        <v>53957</v>
      </c>
      <c r="F251" s="154"/>
      <c r="G251" s="145"/>
      <c r="I251" s="144"/>
      <c r="J251" s="146"/>
      <c r="K251" s="147"/>
      <c r="L251" s="148"/>
    </row>
    <row r="252" spans="1:12" s="142" customFormat="1" hidden="1" outlineLevel="1" x14ac:dyDescent="0.35">
      <c r="B252" s="143" t="s">
        <v>46</v>
      </c>
      <c r="D252" s="144">
        <v>6987</v>
      </c>
      <c r="E252" s="144">
        <v>6243</v>
      </c>
      <c r="F252" s="154"/>
      <c r="G252" s="145"/>
      <c r="I252" s="144"/>
      <c r="J252" s="146"/>
      <c r="K252" s="147"/>
      <c r="L252" s="148"/>
    </row>
    <row r="253" spans="1:12" s="142" customFormat="1" hidden="1" outlineLevel="1" x14ac:dyDescent="0.35">
      <c r="B253" s="143" t="s">
        <v>47</v>
      </c>
      <c r="D253" s="144">
        <v>9996</v>
      </c>
      <c r="E253" s="144">
        <v>6381</v>
      </c>
      <c r="F253" s="154"/>
      <c r="G253" s="145"/>
      <c r="I253" s="144"/>
      <c r="J253" s="146"/>
      <c r="K253" s="147"/>
      <c r="L253" s="148"/>
    </row>
    <row r="254" spans="1:12" ht="12.75" customHeight="1" collapsed="1" x14ac:dyDescent="0.35">
      <c r="A254" s="149"/>
      <c r="B254" s="155"/>
      <c r="C254" s="174" t="s">
        <v>61</v>
      </c>
      <c r="D254" s="194">
        <v>533960</v>
      </c>
      <c r="E254" s="194">
        <v>485167</v>
      </c>
    </row>
    <row r="255" spans="1:12" s="142" customFormat="1" hidden="1" outlineLevel="1" x14ac:dyDescent="0.35">
      <c r="B255" s="143" t="s">
        <v>31</v>
      </c>
      <c r="D255" s="144">
        <v>55000</v>
      </c>
      <c r="E255" s="144">
        <v>5000</v>
      </c>
      <c r="F255" s="154"/>
      <c r="G255" s="145"/>
      <c r="I255" s="144"/>
      <c r="J255" s="146"/>
      <c r="K255" s="147"/>
      <c r="L255" s="148"/>
    </row>
    <row r="256" spans="1:12" s="142" customFormat="1" hidden="1" outlineLevel="1" x14ac:dyDescent="0.35">
      <c r="B256" s="143" t="s">
        <v>32</v>
      </c>
      <c r="D256" s="144">
        <v>0</v>
      </c>
      <c r="E256" s="144">
        <v>0</v>
      </c>
      <c r="F256" s="154"/>
      <c r="G256" s="145"/>
      <c r="I256" s="144"/>
      <c r="J256" s="146"/>
      <c r="K256" s="147"/>
      <c r="L256" s="148"/>
    </row>
    <row r="257" spans="2:12" s="142" customFormat="1" hidden="1" outlineLevel="1" x14ac:dyDescent="0.35">
      <c r="B257" s="143" t="s">
        <v>33</v>
      </c>
      <c r="D257" s="144">
        <v>0</v>
      </c>
      <c r="E257" s="144">
        <v>0</v>
      </c>
      <c r="F257" s="154"/>
      <c r="G257" s="145"/>
      <c r="I257" s="144"/>
      <c r="J257" s="146"/>
      <c r="K257" s="147"/>
      <c r="L257" s="148"/>
    </row>
    <row r="258" spans="2:12" s="142" customFormat="1" hidden="1" outlineLevel="1" x14ac:dyDescent="0.35">
      <c r="B258" s="143" t="s">
        <v>34</v>
      </c>
      <c r="D258" s="144">
        <v>204486</v>
      </c>
      <c r="E258" s="144">
        <v>207411</v>
      </c>
      <c r="F258" s="154"/>
      <c r="G258" s="145"/>
      <c r="I258" s="144"/>
      <c r="J258" s="146"/>
      <c r="K258" s="147"/>
      <c r="L258" s="148"/>
    </row>
    <row r="259" spans="2:12" s="142" customFormat="1" hidden="1" outlineLevel="1" x14ac:dyDescent="0.35">
      <c r="B259" s="143" t="s">
        <v>35</v>
      </c>
      <c r="D259" s="144">
        <v>7053</v>
      </c>
      <c r="E259" s="144">
        <v>11057</v>
      </c>
      <c r="F259" s="154"/>
      <c r="G259" s="145"/>
      <c r="I259" s="144"/>
      <c r="J259" s="146"/>
      <c r="K259" s="147"/>
      <c r="L259" s="148"/>
    </row>
    <row r="260" spans="2:12" s="142" customFormat="1" hidden="1" outlineLevel="1" x14ac:dyDescent="0.35">
      <c r="B260" s="143" t="s">
        <v>36</v>
      </c>
      <c r="D260" s="144">
        <v>0</v>
      </c>
      <c r="E260" s="144">
        <v>0</v>
      </c>
      <c r="F260" s="154"/>
      <c r="G260" s="145"/>
      <c r="I260" s="144"/>
      <c r="J260" s="146"/>
      <c r="K260" s="147"/>
      <c r="L260" s="148"/>
    </row>
    <row r="261" spans="2:12" s="142" customFormat="1" hidden="1" outlineLevel="1" x14ac:dyDescent="0.35">
      <c r="B261" s="143" t="s">
        <v>37</v>
      </c>
      <c r="D261" s="144">
        <v>0</v>
      </c>
      <c r="E261" s="144">
        <v>9000</v>
      </c>
      <c r="F261" s="154"/>
      <c r="G261" s="145"/>
      <c r="I261" s="144"/>
      <c r="J261" s="146"/>
      <c r="K261" s="147"/>
      <c r="L261" s="148"/>
    </row>
    <row r="262" spans="2:12" s="142" customFormat="1" hidden="1" outlineLevel="1" x14ac:dyDescent="0.35">
      <c r="B262" s="143" t="s">
        <v>38</v>
      </c>
      <c r="D262" s="144">
        <v>0</v>
      </c>
      <c r="E262" s="144">
        <v>0</v>
      </c>
      <c r="F262" s="154"/>
      <c r="G262" s="145"/>
      <c r="I262" s="144"/>
      <c r="J262" s="146"/>
      <c r="K262" s="147"/>
      <c r="L262" s="148"/>
    </row>
    <row r="263" spans="2:12" s="142" customFormat="1" hidden="1" outlineLevel="1" x14ac:dyDescent="0.35">
      <c r="B263" s="143" t="s">
        <v>39</v>
      </c>
      <c r="D263" s="144">
        <v>0</v>
      </c>
      <c r="E263" s="144">
        <v>279</v>
      </c>
      <c r="F263" s="154"/>
      <c r="G263" s="145"/>
      <c r="I263" s="144"/>
      <c r="J263" s="146"/>
      <c r="K263" s="147"/>
      <c r="L263" s="148"/>
    </row>
    <row r="264" spans="2:12" s="142" customFormat="1" hidden="1" outlineLevel="1" x14ac:dyDescent="0.35">
      <c r="B264" s="143" t="s">
        <v>40</v>
      </c>
      <c r="D264" s="144">
        <v>0</v>
      </c>
      <c r="E264" s="144">
        <v>0</v>
      </c>
      <c r="F264" s="154"/>
      <c r="G264" s="145"/>
      <c r="I264" s="144"/>
      <c r="J264" s="146"/>
      <c r="K264" s="147"/>
      <c r="L264" s="148"/>
    </row>
    <row r="265" spans="2:12" s="142" customFormat="1" hidden="1" outlineLevel="1" x14ac:dyDescent="0.35">
      <c r="B265" s="143" t="s">
        <v>41</v>
      </c>
      <c r="D265" s="144">
        <v>7457</v>
      </c>
      <c r="E265" s="144">
        <v>7273</v>
      </c>
      <c r="F265" s="154"/>
      <c r="I265" s="144"/>
      <c r="J265" s="146"/>
      <c r="K265" s="147"/>
      <c r="L265" s="148"/>
    </row>
    <row r="266" spans="2:12" s="142" customFormat="1" hidden="1" outlineLevel="1" x14ac:dyDescent="0.35">
      <c r="B266" s="143" t="s">
        <v>42</v>
      </c>
      <c r="D266" s="144">
        <v>1391</v>
      </c>
      <c r="E266" s="144">
        <v>1308</v>
      </c>
      <c r="F266" s="154"/>
      <c r="G266" s="145"/>
      <c r="I266" s="144"/>
      <c r="J266" s="146"/>
      <c r="K266" s="147"/>
      <c r="L266" s="148"/>
    </row>
    <row r="267" spans="2:12" s="142" customFormat="1" hidden="1" outlineLevel="1" x14ac:dyDescent="0.35">
      <c r="B267" s="143" t="s">
        <v>0</v>
      </c>
      <c r="D267" s="144">
        <v>0</v>
      </c>
      <c r="E267" s="144">
        <v>0</v>
      </c>
      <c r="F267" s="154"/>
      <c r="G267" s="145"/>
      <c r="I267" s="144"/>
      <c r="J267" s="146"/>
      <c r="K267" s="147"/>
      <c r="L267" s="148"/>
    </row>
    <row r="268" spans="2:12" s="142" customFormat="1" hidden="1" outlineLevel="1" x14ac:dyDescent="0.35">
      <c r="B268" s="143" t="s">
        <v>43</v>
      </c>
      <c r="D268" s="144">
        <v>8275</v>
      </c>
      <c r="E268" s="144">
        <v>33681</v>
      </c>
      <c r="F268" s="154"/>
      <c r="G268" s="145"/>
      <c r="I268" s="144"/>
      <c r="J268" s="146"/>
      <c r="K268" s="147"/>
      <c r="L268" s="148"/>
    </row>
    <row r="269" spans="2:12" s="142" customFormat="1" hidden="1" outlineLevel="1" x14ac:dyDescent="0.35">
      <c r="B269" s="143" t="s">
        <v>44</v>
      </c>
      <c r="D269" s="144">
        <v>783</v>
      </c>
      <c r="E269" s="144">
        <v>17821</v>
      </c>
      <c r="F269" s="154"/>
      <c r="G269" s="145"/>
      <c r="I269" s="144"/>
      <c r="J269" s="146"/>
      <c r="K269" s="147"/>
      <c r="L269" s="148"/>
    </row>
    <row r="270" spans="2:12" s="142" customFormat="1" hidden="1" outlineLevel="1" x14ac:dyDescent="0.35">
      <c r="B270" s="143" t="s">
        <v>45</v>
      </c>
      <c r="D270" s="144">
        <v>0</v>
      </c>
      <c r="E270" s="144">
        <v>0</v>
      </c>
      <c r="F270" s="154"/>
      <c r="G270" s="145"/>
      <c r="I270" s="144"/>
      <c r="J270" s="146"/>
      <c r="K270" s="147"/>
      <c r="L270" s="148"/>
    </row>
    <row r="271" spans="2:12" s="142" customFormat="1" hidden="1" outlineLevel="1" x14ac:dyDescent="0.35">
      <c r="B271" s="143" t="s">
        <v>46</v>
      </c>
      <c r="D271" s="144">
        <v>6000</v>
      </c>
      <c r="E271" s="144">
        <v>6000</v>
      </c>
      <c r="F271" s="154"/>
      <c r="G271" s="145"/>
      <c r="I271" s="144"/>
      <c r="J271" s="146"/>
      <c r="K271" s="147"/>
      <c r="L271" s="148"/>
    </row>
    <row r="272" spans="2:12" s="142" customFormat="1" hidden="1" outlineLevel="1" x14ac:dyDescent="0.35">
      <c r="B272" s="143" t="s">
        <v>47</v>
      </c>
      <c r="D272" s="144">
        <v>0</v>
      </c>
      <c r="E272" s="144">
        <v>0</v>
      </c>
      <c r="F272" s="154"/>
      <c r="G272" s="145"/>
      <c r="I272" s="144"/>
      <c r="J272" s="146"/>
      <c r="K272" s="147"/>
      <c r="L272" s="148"/>
    </row>
    <row r="273" spans="1:12" ht="12.75" customHeight="1" collapsed="1" x14ac:dyDescent="0.35">
      <c r="A273" s="149"/>
      <c r="B273" s="155"/>
      <c r="C273" s="174" t="s">
        <v>55</v>
      </c>
      <c r="D273" s="194">
        <v>290445</v>
      </c>
      <c r="E273" s="194">
        <v>298830</v>
      </c>
    </row>
    <row r="274" spans="1:12" s="142" customFormat="1" hidden="1" outlineLevel="1" x14ac:dyDescent="0.35">
      <c r="B274" s="143" t="s">
        <v>31</v>
      </c>
      <c r="D274" s="144">
        <v>47824</v>
      </c>
      <c r="E274" s="144">
        <v>35704</v>
      </c>
      <c r="F274" s="154"/>
      <c r="G274" s="145"/>
      <c r="I274" s="144"/>
      <c r="J274" s="146"/>
      <c r="K274" s="147"/>
      <c r="L274" s="148"/>
    </row>
    <row r="275" spans="1:12" s="142" customFormat="1" hidden="1" outlineLevel="1" x14ac:dyDescent="0.35">
      <c r="B275" s="143" t="s">
        <v>32</v>
      </c>
      <c r="D275" s="144">
        <v>13780</v>
      </c>
      <c r="E275" s="144">
        <v>5105</v>
      </c>
      <c r="F275" s="154"/>
      <c r="G275" s="145"/>
      <c r="I275" s="144"/>
      <c r="J275" s="146"/>
      <c r="K275" s="147"/>
      <c r="L275" s="148"/>
    </row>
    <row r="276" spans="1:12" s="142" customFormat="1" hidden="1" outlineLevel="1" x14ac:dyDescent="0.35">
      <c r="B276" s="143" t="s">
        <v>33</v>
      </c>
      <c r="D276" s="144">
        <v>27869</v>
      </c>
      <c r="E276" s="144">
        <v>25739</v>
      </c>
      <c r="F276" s="154"/>
      <c r="G276" s="145"/>
      <c r="I276" s="144"/>
      <c r="J276" s="146"/>
      <c r="K276" s="147"/>
      <c r="L276" s="148"/>
    </row>
    <row r="277" spans="1:12" s="142" customFormat="1" hidden="1" outlineLevel="1" x14ac:dyDescent="0.35">
      <c r="B277" s="143" t="s">
        <v>34</v>
      </c>
      <c r="D277" s="144">
        <v>491499</v>
      </c>
      <c r="E277" s="144">
        <v>238496</v>
      </c>
      <c r="F277" s="154"/>
      <c r="G277" s="145"/>
      <c r="I277" s="144"/>
      <c r="J277" s="146"/>
      <c r="K277" s="147"/>
      <c r="L277" s="148"/>
    </row>
    <row r="278" spans="1:12" s="142" customFormat="1" hidden="1" outlineLevel="1" x14ac:dyDescent="0.35">
      <c r="B278" s="143" t="s">
        <v>35</v>
      </c>
      <c r="D278" s="144">
        <v>17236</v>
      </c>
      <c r="E278" s="144">
        <v>9617</v>
      </c>
      <c r="F278" s="154"/>
      <c r="G278" s="145"/>
      <c r="I278" s="144"/>
      <c r="J278" s="146"/>
      <c r="K278" s="147"/>
      <c r="L278" s="148"/>
    </row>
    <row r="279" spans="1:12" s="142" customFormat="1" hidden="1" outlineLevel="1" x14ac:dyDescent="0.35">
      <c r="B279" s="143" t="s">
        <v>36</v>
      </c>
      <c r="D279" s="144">
        <v>414267</v>
      </c>
      <c r="E279" s="144">
        <v>204595</v>
      </c>
      <c r="F279" s="154"/>
      <c r="G279" s="145"/>
      <c r="I279" s="144"/>
      <c r="J279" s="146"/>
      <c r="K279" s="147"/>
      <c r="L279" s="148"/>
    </row>
    <row r="280" spans="1:12" s="142" customFormat="1" hidden="1" outlineLevel="1" x14ac:dyDescent="0.35">
      <c r="B280" s="143" t="s">
        <v>37</v>
      </c>
      <c r="D280" s="144">
        <v>24224</v>
      </c>
      <c r="E280" s="144">
        <v>8826</v>
      </c>
      <c r="F280" s="154"/>
      <c r="G280" s="145"/>
      <c r="I280" s="144"/>
      <c r="J280" s="146"/>
      <c r="K280" s="147"/>
      <c r="L280" s="148"/>
    </row>
    <row r="281" spans="1:12" s="142" customFormat="1" hidden="1" outlineLevel="1" x14ac:dyDescent="0.35">
      <c r="B281" s="143" t="s">
        <v>38</v>
      </c>
      <c r="D281" s="144">
        <v>109423</v>
      </c>
      <c r="E281" s="144">
        <v>76523</v>
      </c>
      <c r="F281" s="154"/>
      <c r="G281" s="145"/>
      <c r="I281" s="144"/>
      <c r="J281" s="146"/>
      <c r="K281" s="147"/>
      <c r="L281" s="148"/>
    </row>
    <row r="282" spans="1:12" s="142" customFormat="1" hidden="1" outlineLevel="1" x14ac:dyDescent="0.35">
      <c r="B282" s="143" t="s">
        <v>39</v>
      </c>
      <c r="D282" s="144">
        <v>35211</v>
      </c>
      <c r="E282" s="144">
        <v>26683</v>
      </c>
      <c r="F282" s="154"/>
      <c r="G282" s="145"/>
      <c r="I282" s="144"/>
      <c r="J282" s="146"/>
      <c r="K282" s="147"/>
      <c r="L282" s="148"/>
    </row>
    <row r="283" spans="1:12" s="142" customFormat="1" hidden="1" outlineLevel="1" x14ac:dyDescent="0.35">
      <c r="B283" s="143" t="s">
        <v>40</v>
      </c>
      <c r="D283" s="144">
        <v>8772</v>
      </c>
      <c r="E283" s="144">
        <v>8082</v>
      </c>
      <c r="F283" s="154"/>
      <c r="G283" s="145"/>
      <c r="I283" s="144"/>
      <c r="J283" s="146"/>
      <c r="K283" s="147"/>
      <c r="L283" s="148"/>
    </row>
    <row r="284" spans="1:12" s="142" customFormat="1" hidden="1" outlineLevel="1" x14ac:dyDescent="0.35">
      <c r="B284" s="143" t="s">
        <v>41</v>
      </c>
      <c r="D284" s="144">
        <v>18008</v>
      </c>
      <c r="E284" s="144">
        <v>11842</v>
      </c>
      <c r="F284" s="154"/>
      <c r="I284" s="144"/>
      <c r="J284" s="146"/>
      <c r="K284" s="147"/>
      <c r="L284" s="148"/>
    </row>
    <row r="285" spans="1:12" s="142" customFormat="1" hidden="1" outlineLevel="1" x14ac:dyDescent="0.35">
      <c r="B285" s="143" t="s">
        <v>42</v>
      </c>
      <c r="D285" s="144">
        <v>2808</v>
      </c>
      <c r="E285" s="144">
        <v>3289</v>
      </c>
      <c r="F285" s="154"/>
      <c r="G285" s="145"/>
      <c r="I285" s="144"/>
      <c r="J285" s="146"/>
      <c r="K285" s="147"/>
      <c r="L285" s="148"/>
    </row>
    <row r="286" spans="1:12" s="142" customFormat="1" hidden="1" outlineLevel="1" x14ac:dyDescent="0.35">
      <c r="B286" s="143" t="s">
        <v>0</v>
      </c>
      <c r="D286" s="144">
        <v>20459</v>
      </c>
      <c r="E286" s="144">
        <v>19998</v>
      </c>
      <c r="F286" s="154"/>
      <c r="G286" s="145"/>
      <c r="I286" s="144"/>
      <c r="J286" s="146"/>
      <c r="K286" s="147"/>
      <c r="L286" s="148"/>
    </row>
    <row r="287" spans="1:12" s="142" customFormat="1" hidden="1" outlineLevel="1" x14ac:dyDescent="0.35">
      <c r="B287" s="143" t="s">
        <v>43</v>
      </c>
      <c r="D287" s="144">
        <v>28103</v>
      </c>
      <c r="E287" s="144">
        <v>24533</v>
      </c>
      <c r="F287" s="154"/>
      <c r="G287" s="145"/>
      <c r="I287" s="144"/>
      <c r="J287" s="146"/>
      <c r="K287" s="147"/>
      <c r="L287" s="148"/>
    </row>
    <row r="288" spans="1:12" s="142" customFormat="1" hidden="1" outlineLevel="1" x14ac:dyDescent="0.35">
      <c r="B288" s="143" t="s">
        <v>44</v>
      </c>
      <c r="D288" s="144">
        <v>39519</v>
      </c>
      <c r="E288" s="144">
        <v>33842</v>
      </c>
      <c r="F288" s="154"/>
      <c r="G288" s="145"/>
      <c r="I288" s="144"/>
      <c r="J288" s="146"/>
      <c r="K288" s="147"/>
      <c r="L288" s="148"/>
    </row>
    <row r="289" spans="1:12" s="142" customFormat="1" hidden="1" outlineLevel="1" x14ac:dyDescent="0.35">
      <c r="B289" s="143" t="s">
        <v>45</v>
      </c>
      <c r="D289" s="144">
        <v>127566</v>
      </c>
      <c r="E289" s="144">
        <v>114686</v>
      </c>
      <c r="F289" s="154"/>
      <c r="G289" s="145"/>
      <c r="I289" s="144"/>
      <c r="J289" s="146"/>
      <c r="K289" s="147"/>
      <c r="L289" s="148"/>
    </row>
    <row r="290" spans="1:12" s="142" customFormat="1" hidden="1" outlineLevel="1" x14ac:dyDescent="0.35">
      <c r="B290" s="143" t="s">
        <v>46</v>
      </c>
      <c r="D290" s="144">
        <v>22537</v>
      </c>
      <c r="E290" s="144">
        <v>20021</v>
      </c>
      <c r="F290" s="154"/>
      <c r="G290" s="145"/>
      <c r="I290" s="144"/>
      <c r="J290" s="146"/>
      <c r="K290" s="147"/>
      <c r="L290" s="148"/>
    </row>
    <row r="291" spans="1:12" s="142" customFormat="1" hidden="1" outlineLevel="1" x14ac:dyDescent="0.35">
      <c r="B291" s="143" t="s">
        <v>47</v>
      </c>
      <c r="D291" s="144">
        <v>28626</v>
      </c>
      <c r="E291" s="144">
        <v>16179</v>
      </c>
      <c r="F291" s="154"/>
      <c r="G291" s="145"/>
      <c r="I291" s="144"/>
      <c r="J291" s="146"/>
      <c r="K291" s="147"/>
      <c r="L291" s="148"/>
    </row>
    <row r="292" spans="1:12" ht="12.75" customHeight="1" collapsed="1" x14ac:dyDescent="0.35">
      <c r="A292" s="149"/>
      <c r="B292" s="155"/>
      <c r="C292" s="174" t="s">
        <v>62</v>
      </c>
      <c r="D292" s="194">
        <v>1477731</v>
      </c>
      <c r="E292" s="194">
        <v>883760</v>
      </c>
    </row>
    <row r="293" spans="1:12" s="142" customFormat="1" hidden="1" outlineLevel="1" x14ac:dyDescent="0.35">
      <c r="B293" s="143" t="s">
        <v>31</v>
      </c>
      <c r="D293" s="144">
        <v>0</v>
      </c>
      <c r="E293" s="144">
        <v>0</v>
      </c>
      <c r="F293" s="154"/>
      <c r="G293" s="145"/>
      <c r="I293" s="144"/>
      <c r="J293" s="146"/>
      <c r="K293" s="147"/>
      <c r="L293" s="148"/>
    </row>
    <row r="294" spans="1:12" s="142" customFormat="1" hidden="1" outlineLevel="1" x14ac:dyDescent="0.35">
      <c r="B294" s="143" t="s">
        <v>32</v>
      </c>
      <c r="D294" s="144">
        <v>0</v>
      </c>
      <c r="E294" s="144">
        <v>0</v>
      </c>
      <c r="F294" s="154"/>
      <c r="G294" s="145"/>
      <c r="I294" s="144"/>
      <c r="J294" s="146"/>
      <c r="K294" s="147"/>
      <c r="L294" s="148"/>
    </row>
    <row r="295" spans="1:12" s="142" customFormat="1" hidden="1" outlineLevel="1" x14ac:dyDescent="0.35">
      <c r="B295" s="143" t="s">
        <v>33</v>
      </c>
      <c r="D295" s="144">
        <v>0</v>
      </c>
      <c r="E295" s="144">
        <v>0</v>
      </c>
      <c r="F295" s="154"/>
      <c r="G295" s="145"/>
      <c r="I295" s="144"/>
      <c r="J295" s="146"/>
      <c r="K295" s="147"/>
      <c r="L295" s="148"/>
    </row>
    <row r="296" spans="1:12" s="142" customFormat="1" hidden="1" outlineLevel="1" x14ac:dyDescent="0.35">
      <c r="B296" s="143" t="s">
        <v>34</v>
      </c>
      <c r="D296" s="144">
        <v>0</v>
      </c>
      <c r="E296" s="144">
        <v>0</v>
      </c>
      <c r="F296" s="154"/>
      <c r="G296" s="145"/>
      <c r="I296" s="144"/>
      <c r="J296" s="146"/>
      <c r="K296" s="147"/>
      <c r="L296" s="148"/>
    </row>
    <row r="297" spans="1:12" s="142" customFormat="1" hidden="1" outlineLevel="1" x14ac:dyDescent="0.35">
      <c r="B297" s="143" t="s">
        <v>35</v>
      </c>
      <c r="D297" s="144">
        <v>0</v>
      </c>
      <c r="E297" s="144">
        <v>0</v>
      </c>
      <c r="F297" s="154"/>
      <c r="G297" s="145"/>
      <c r="I297" s="144"/>
      <c r="J297" s="146"/>
      <c r="K297" s="147"/>
      <c r="L297" s="148"/>
    </row>
    <row r="298" spans="1:12" s="142" customFormat="1" hidden="1" outlineLevel="1" x14ac:dyDescent="0.35">
      <c r="B298" s="143" t="s">
        <v>36</v>
      </c>
      <c r="D298" s="144">
        <v>0</v>
      </c>
      <c r="E298" s="144">
        <v>0</v>
      </c>
      <c r="F298" s="154"/>
      <c r="G298" s="145"/>
      <c r="I298" s="144"/>
      <c r="J298" s="146"/>
      <c r="K298" s="147"/>
      <c r="L298" s="148"/>
    </row>
    <row r="299" spans="1:12" s="142" customFormat="1" hidden="1" outlineLevel="1" x14ac:dyDescent="0.35">
      <c r="B299" s="143" t="s">
        <v>37</v>
      </c>
      <c r="D299" s="144">
        <v>0</v>
      </c>
      <c r="E299" s="144">
        <v>0</v>
      </c>
      <c r="F299" s="154"/>
      <c r="G299" s="145"/>
      <c r="I299" s="144"/>
      <c r="J299" s="146"/>
      <c r="K299" s="147"/>
      <c r="L299" s="148"/>
    </row>
    <row r="300" spans="1:12" s="142" customFormat="1" hidden="1" outlineLevel="1" x14ac:dyDescent="0.35">
      <c r="B300" s="143" t="s">
        <v>38</v>
      </c>
      <c r="D300" s="144">
        <v>0</v>
      </c>
      <c r="E300" s="144">
        <v>0</v>
      </c>
      <c r="F300" s="154"/>
      <c r="G300" s="145"/>
      <c r="I300" s="144"/>
      <c r="J300" s="146"/>
      <c r="K300" s="147"/>
      <c r="L300" s="148"/>
    </row>
    <row r="301" spans="1:12" s="142" customFormat="1" hidden="1" outlineLevel="1" x14ac:dyDescent="0.35">
      <c r="B301" s="143" t="s">
        <v>39</v>
      </c>
      <c r="D301" s="144">
        <v>0</v>
      </c>
      <c r="E301" s="144">
        <v>0</v>
      </c>
      <c r="F301" s="154"/>
      <c r="G301" s="145"/>
      <c r="I301" s="144"/>
      <c r="J301" s="146"/>
      <c r="K301" s="147"/>
      <c r="L301" s="148"/>
    </row>
    <row r="302" spans="1:12" s="142" customFormat="1" hidden="1" outlineLevel="1" x14ac:dyDescent="0.35">
      <c r="B302" s="143" t="s">
        <v>40</v>
      </c>
      <c r="D302" s="144">
        <v>0</v>
      </c>
      <c r="E302" s="144">
        <v>0</v>
      </c>
      <c r="F302" s="154"/>
      <c r="G302" s="145"/>
      <c r="I302" s="144"/>
      <c r="J302" s="146"/>
      <c r="K302" s="147"/>
      <c r="L302" s="148"/>
    </row>
    <row r="303" spans="1:12" s="142" customFormat="1" hidden="1" outlineLevel="1" x14ac:dyDescent="0.35">
      <c r="B303" s="143" t="s">
        <v>41</v>
      </c>
      <c r="D303" s="144">
        <v>0</v>
      </c>
      <c r="E303" s="144">
        <v>0</v>
      </c>
      <c r="F303" s="154"/>
      <c r="I303" s="144"/>
      <c r="J303" s="146"/>
      <c r="K303" s="147"/>
      <c r="L303" s="148"/>
    </row>
    <row r="304" spans="1:12" s="142" customFormat="1" hidden="1" outlineLevel="1" x14ac:dyDescent="0.35">
      <c r="B304" s="143" t="s">
        <v>42</v>
      </c>
      <c r="D304" s="144">
        <v>0</v>
      </c>
      <c r="E304" s="144">
        <v>0</v>
      </c>
      <c r="F304" s="154"/>
      <c r="G304" s="145"/>
      <c r="I304" s="144"/>
      <c r="J304" s="146"/>
      <c r="K304" s="147"/>
      <c r="L304" s="148"/>
    </row>
    <row r="305" spans="1:12" s="142" customFormat="1" hidden="1" outlineLevel="1" x14ac:dyDescent="0.35">
      <c r="B305" s="143" t="s">
        <v>0</v>
      </c>
      <c r="D305" s="144">
        <v>0</v>
      </c>
      <c r="E305" s="144">
        <v>0</v>
      </c>
      <c r="F305" s="154"/>
      <c r="G305" s="145"/>
      <c r="I305" s="144"/>
      <c r="J305" s="146"/>
      <c r="K305" s="147"/>
      <c r="L305" s="148"/>
    </row>
    <row r="306" spans="1:12" s="142" customFormat="1" hidden="1" outlineLevel="1" x14ac:dyDescent="0.35">
      <c r="B306" s="143" t="s">
        <v>43</v>
      </c>
      <c r="D306" s="144">
        <v>0</v>
      </c>
      <c r="E306" s="144">
        <v>0</v>
      </c>
      <c r="F306" s="154"/>
      <c r="G306" s="145"/>
      <c r="I306" s="144"/>
      <c r="J306" s="146"/>
      <c r="K306" s="147"/>
      <c r="L306" s="148"/>
    </row>
    <row r="307" spans="1:12" s="142" customFormat="1" hidden="1" outlineLevel="1" x14ac:dyDescent="0.35">
      <c r="B307" s="143" t="s">
        <v>44</v>
      </c>
      <c r="D307" s="144">
        <v>0</v>
      </c>
      <c r="E307" s="144">
        <v>0</v>
      </c>
      <c r="F307" s="154"/>
      <c r="G307" s="145"/>
      <c r="I307" s="144"/>
      <c r="J307" s="146"/>
      <c r="K307" s="147"/>
      <c r="L307" s="148"/>
    </row>
    <row r="308" spans="1:12" s="142" customFormat="1" hidden="1" outlineLevel="1" x14ac:dyDescent="0.35">
      <c r="B308" s="143" t="s">
        <v>45</v>
      </c>
      <c r="D308" s="144">
        <v>0</v>
      </c>
      <c r="E308" s="144">
        <v>0</v>
      </c>
      <c r="F308" s="154"/>
      <c r="G308" s="145"/>
      <c r="I308" s="144"/>
      <c r="J308" s="146"/>
      <c r="K308" s="147"/>
      <c r="L308" s="148"/>
    </row>
    <row r="309" spans="1:12" s="142" customFormat="1" hidden="1" outlineLevel="1" x14ac:dyDescent="0.35">
      <c r="B309" s="143" t="s">
        <v>46</v>
      </c>
      <c r="D309" s="144">
        <v>0</v>
      </c>
      <c r="E309" s="144">
        <v>0</v>
      </c>
      <c r="F309" s="154"/>
      <c r="G309" s="145"/>
      <c r="I309" s="144"/>
      <c r="J309" s="146"/>
      <c r="K309" s="147"/>
      <c r="L309" s="148"/>
    </row>
    <row r="310" spans="1:12" s="142" customFormat="1" hidden="1" outlineLevel="1" x14ac:dyDescent="0.35">
      <c r="B310" s="143" t="s">
        <v>47</v>
      </c>
      <c r="D310" s="144">
        <v>0</v>
      </c>
      <c r="E310" s="144">
        <v>0</v>
      </c>
      <c r="F310" s="154"/>
      <c r="G310" s="145"/>
      <c r="I310" s="144"/>
      <c r="J310" s="146"/>
      <c r="K310" s="147"/>
      <c r="L310" s="148"/>
    </row>
    <row r="311" spans="1:12" ht="12.75" customHeight="1" collapsed="1" x14ac:dyDescent="0.35">
      <c r="A311" s="149"/>
      <c r="B311" s="155"/>
      <c r="C311" s="174" t="s">
        <v>160</v>
      </c>
      <c r="D311" s="194">
        <v>0</v>
      </c>
      <c r="E311" s="194">
        <v>0</v>
      </c>
    </row>
    <row r="312" spans="1:12" s="142" customFormat="1" hidden="1" outlineLevel="1" x14ac:dyDescent="0.35">
      <c r="B312" s="143" t="s">
        <v>31</v>
      </c>
      <c r="D312" s="144">
        <v>0</v>
      </c>
      <c r="E312" s="144">
        <v>0</v>
      </c>
      <c r="F312" s="154"/>
      <c r="G312" s="145"/>
      <c r="I312" s="144"/>
      <c r="J312" s="146"/>
      <c r="K312" s="147"/>
      <c r="L312" s="148"/>
    </row>
    <row r="313" spans="1:12" s="142" customFormat="1" hidden="1" outlineLevel="1" x14ac:dyDescent="0.35">
      <c r="B313" s="143" t="s">
        <v>32</v>
      </c>
      <c r="D313" s="144">
        <v>0</v>
      </c>
      <c r="E313" s="144">
        <v>0</v>
      </c>
      <c r="F313" s="154"/>
      <c r="G313" s="145"/>
      <c r="I313" s="144"/>
      <c r="J313" s="146"/>
      <c r="K313" s="147"/>
      <c r="L313" s="148"/>
    </row>
    <row r="314" spans="1:12" s="142" customFormat="1" hidden="1" outlineLevel="1" x14ac:dyDescent="0.35">
      <c r="B314" s="143" t="s">
        <v>33</v>
      </c>
      <c r="D314" s="144">
        <v>0</v>
      </c>
      <c r="E314" s="144">
        <v>0</v>
      </c>
      <c r="F314" s="154"/>
      <c r="G314" s="145"/>
      <c r="I314" s="144"/>
      <c r="J314" s="146"/>
      <c r="K314" s="147"/>
      <c r="L314" s="148"/>
    </row>
    <row r="315" spans="1:12" s="142" customFormat="1" hidden="1" outlineLevel="1" x14ac:dyDescent="0.35">
      <c r="B315" s="143" t="s">
        <v>34</v>
      </c>
      <c r="D315" s="144">
        <v>0</v>
      </c>
      <c r="E315" s="144">
        <v>0</v>
      </c>
      <c r="F315" s="154"/>
      <c r="G315" s="145"/>
      <c r="I315" s="144"/>
      <c r="J315" s="146"/>
      <c r="K315" s="147"/>
      <c r="L315" s="148"/>
    </row>
    <row r="316" spans="1:12" s="142" customFormat="1" hidden="1" outlineLevel="1" x14ac:dyDescent="0.35">
      <c r="B316" s="143" t="s">
        <v>35</v>
      </c>
      <c r="D316" s="144">
        <v>0</v>
      </c>
      <c r="E316" s="144">
        <v>0</v>
      </c>
      <c r="F316" s="154"/>
      <c r="G316" s="145"/>
      <c r="I316" s="144"/>
      <c r="J316" s="146"/>
      <c r="K316" s="147"/>
      <c r="L316" s="148"/>
    </row>
    <row r="317" spans="1:12" s="142" customFormat="1" hidden="1" outlineLevel="1" x14ac:dyDescent="0.35">
      <c r="B317" s="143" t="s">
        <v>36</v>
      </c>
      <c r="D317" s="144">
        <v>0</v>
      </c>
      <c r="E317" s="144">
        <v>0</v>
      </c>
      <c r="F317" s="154"/>
      <c r="G317" s="145"/>
      <c r="I317" s="144"/>
      <c r="J317" s="146"/>
      <c r="K317" s="147"/>
      <c r="L317" s="148"/>
    </row>
    <row r="318" spans="1:12" s="142" customFormat="1" hidden="1" outlineLevel="1" x14ac:dyDescent="0.35">
      <c r="B318" s="143" t="s">
        <v>37</v>
      </c>
      <c r="D318" s="144">
        <v>0</v>
      </c>
      <c r="E318" s="144">
        <v>0</v>
      </c>
      <c r="F318" s="154"/>
      <c r="G318" s="145"/>
      <c r="I318" s="144"/>
      <c r="J318" s="146"/>
      <c r="K318" s="147"/>
      <c r="L318" s="148"/>
    </row>
    <row r="319" spans="1:12" s="142" customFormat="1" hidden="1" outlineLevel="1" x14ac:dyDescent="0.35">
      <c r="B319" s="143" t="s">
        <v>38</v>
      </c>
      <c r="D319" s="144">
        <v>0</v>
      </c>
      <c r="E319" s="144">
        <v>0</v>
      </c>
      <c r="F319" s="154"/>
      <c r="G319" s="145"/>
      <c r="I319" s="144"/>
      <c r="J319" s="146"/>
      <c r="K319" s="147"/>
      <c r="L319" s="148"/>
    </row>
    <row r="320" spans="1:12" s="142" customFormat="1" hidden="1" outlineLevel="1" x14ac:dyDescent="0.35">
      <c r="B320" s="143" t="s">
        <v>39</v>
      </c>
      <c r="D320" s="144">
        <v>0</v>
      </c>
      <c r="E320" s="144">
        <v>0</v>
      </c>
      <c r="F320" s="154"/>
      <c r="G320" s="145"/>
      <c r="I320" s="144"/>
      <c r="J320" s="146"/>
      <c r="K320" s="147"/>
      <c r="L320" s="148"/>
    </row>
    <row r="321" spans="1:12" s="142" customFormat="1" hidden="1" outlineLevel="1" x14ac:dyDescent="0.35">
      <c r="B321" s="143" t="s">
        <v>40</v>
      </c>
      <c r="D321" s="144">
        <v>0</v>
      </c>
      <c r="E321" s="144">
        <v>0</v>
      </c>
      <c r="F321" s="154"/>
      <c r="G321" s="145"/>
      <c r="I321" s="144"/>
      <c r="J321" s="146"/>
      <c r="K321" s="147"/>
      <c r="L321" s="148"/>
    </row>
    <row r="322" spans="1:12" s="142" customFormat="1" hidden="1" outlineLevel="1" x14ac:dyDescent="0.35">
      <c r="B322" s="143" t="s">
        <v>41</v>
      </c>
      <c r="D322" s="144">
        <v>0</v>
      </c>
      <c r="E322" s="144">
        <v>0</v>
      </c>
      <c r="F322" s="154"/>
      <c r="G322" s="145"/>
      <c r="I322" s="144"/>
      <c r="J322" s="146"/>
      <c r="K322" s="147"/>
      <c r="L322" s="148"/>
    </row>
    <row r="323" spans="1:12" s="142" customFormat="1" hidden="1" outlineLevel="1" x14ac:dyDescent="0.35">
      <c r="B323" s="143" t="s">
        <v>42</v>
      </c>
      <c r="D323" s="144">
        <v>0</v>
      </c>
      <c r="E323" s="144">
        <v>0</v>
      </c>
      <c r="F323" s="154"/>
      <c r="G323" s="145"/>
      <c r="I323" s="144"/>
      <c r="J323" s="146"/>
      <c r="K323" s="147"/>
      <c r="L323" s="148"/>
    </row>
    <row r="324" spans="1:12" s="142" customFormat="1" hidden="1" outlineLevel="1" x14ac:dyDescent="0.35">
      <c r="B324" s="143" t="s">
        <v>0</v>
      </c>
      <c r="D324" s="144">
        <v>0</v>
      </c>
      <c r="E324" s="144">
        <v>0</v>
      </c>
      <c r="F324" s="154"/>
      <c r="G324" s="145"/>
      <c r="I324" s="144"/>
      <c r="J324" s="146"/>
      <c r="K324" s="147"/>
      <c r="L324" s="148"/>
    </row>
    <row r="325" spans="1:12" s="142" customFormat="1" hidden="1" outlineLevel="1" x14ac:dyDescent="0.35">
      <c r="B325" s="143" t="s">
        <v>43</v>
      </c>
      <c r="D325" s="144">
        <v>0</v>
      </c>
      <c r="E325" s="144">
        <v>0</v>
      </c>
      <c r="F325" s="154"/>
      <c r="G325" s="145"/>
      <c r="I325" s="144"/>
      <c r="J325" s="146"/>
      <c r="K325" s="147"/>
      <c r="L325" s="148"/>
    </row>
    <row r="326" spans="1:12" s="142" customFormat="1" hidden="1" outlineLevel="1" x14ac:dyDescent="0.35">
      <c r="B326" s="143" t="s">
        <v>44</v>
      </c>
      <c r="D326" s="144">
        <v>0</v>
      </c>
      <c r="E326" s="144">
        <v>0</v>
      </c>
      <c r="F326" s="154"/>
      <c r="G326" s="145"/>
      <c r="I326" s="144"/>
      <c r="J326" s="146"/>
      <c r="K326" s="147"/>
      <c r="L326" s="148"/>
    </row>
    <row r="327" spans="1:12" s="142" customFormat="1" hidden="1" outlineLevel="1" x14ac:dyDescent="0.35">
      <c r="B327" s="143" t="s">
        <v>45</v>
      </c>
      <c r="D327" s="144">
        <v>0</v>
      </c>
      <c r="E327" s="144">
        <v>0</v>
      </c>
      <c r="F327" s="154"/>
      <c r="G327" s="145"/>
      <c r="I327" s="144"/>
      <c r="J327" s="146"/>
      <c r="K327" s="147"/>
      <c r="L327" s="148"/>
    </row>
    <row r="328" spans="1:12" s="142" customFormat="1" hidden="1" outlineLevel="1" x14ac:dyDescent="0.35">
      <c r="B328" s="143" t="s">
        <v>46</v>
      </c>
      <c r="D328" s="144">
        <v>0</v>
      </c>
      <c r="E328" s="144">
        <v>0</v>
      </c>
      <c r="F328" s="154"/>
      <c r="G328" s="145"/>
      <c r="I328" s="144"/>
      <c r="J328" s="146"/>
      <c r="K328" s="147"/>
      <c r="L328" s="148"/>
    </row>
    <row r="329" spans="1:12" s="142" customFormat="1" hidden="1" outlineLevel="1" x14ac:dyDescent="0.35">
      <c r="B329" s="143" t="s">
        <v>47</v>
      </c>
      <c r="D329" s="144">
        <v>0</v>
      </c>
      <c r="E329" s="144">
        <v>0</v>
      </c>
      <c r="F329" s="154"/>
      <c r="G329" s="145"/>
      <c r="I329" s="144"/>
      <c r="J329" s="146"/>
      <c r="K329" s="147"/>
      <c r="L329" s="148"/>
    </row>
    <row r="330" spans="1:12" ht="12.75" customHeight="1" collapsed="1" x14ac:dyDescent="0.35">
      <c r="A330" s="149"/>
      <c r="B330" s="155"/>
      <c r="C330" s="174" t="s">
        <v>149</v>
      </c>
      <c r="D330" s="194">
        <v>0</v>
      </c>
      <c r="E330" s="194">
        <v>0</v>
      </c>
    </row>
    <row r="331" spans="1:12" s="142" customFormat="1" hidden="1" outlineLevel="1" x14ac:dyDescent="0.35">
      <c r="B331" s="143" t="s">
        <v>31</v>
      </c>
      <c r="D331" s="144">
        <v>0</v>
      </c>
      <c r="E331" s="144">
        <v>0</v>
      </c>
      <c r="F331" s="154"/>
      <c r="G331" s="145"/>
      <c r="I331" s="144"/>
      <c r="J331" s="146"/>
      <c r="K331" s="147"/>
      <c r="L331" s="148"/>
    </row>
    <row r="332" spans="1:12" s="142" customFormat="1" hidden="1" outlineLevel="1" x14ac:dyDescent="0.35">
      <c r="B332" s="143" t="s">
        <v>32</v>
      </c>
      <c r="D332" s="144">
        <v>0</v>
      </c>
      <c r="E332" s="144">
        <v>0</v>
      </c>
      <c r="F332" s="154"/>
      <c r="G332" s="145"/>
      <c r="I332" s="144"/>
      <c r="J332" s="146"/>
      <c r="K332" s="147"/>
      <c r="L332" s="148"/>
    </row>
    <row r="333" spans="1:12" s="142" customFormat="1" hidden="1" outlineLevel="1" x14ac:dyDescent="0.35">
      <c r="B333" s="143" t="s">
        <v>33</v>
      </c>
      <c r="D333" s="144">
        <v>0</v>
      </c>
      <c r="E333" s="144">
        <v>0</v>
      </c>
      <c r="F333" s="154"/>
      <c r="G333" s="145"/>
      <c r="I333" s="144"/>
      <c r="J333" s="146"/>
      <c r="K333" s="147"/>
      <c r="L333" s="148"/>
    </row>
    <row r="334" spans="1:12" s="142" customFormat="1" hidden="1" outlineLevel="1" x14ac:dyDescent="0.35">
      <c r="B334" s="143" t="s">
        <v>34</v>
      </c>
      <c r="D334" s="144">
        <v>0</v>
      </c>
      <c r="E334" s="144">
        <v>0</v>
      </c>
      <c r="F334" s="154"/>
      <c r="G334" s="145"/>
      <c r="I334" s="144"/>
      <c r="J334" s="146"/>
      <c r="K334" s="147"/>
      <c r="L334" s="148"/>
    </row>
    <row r="335" spans="1:12" s="142" customFormat="1" hidden="1" outlineLevel="1" x14ac:dyDescent="0.35">
      <c r="B335" s="143" t="s">
        <v>35</v>
      </c>
      <c r="D335" s="144">
        <v>0</v>
      </c>
      <c r="E335" s="144">
        <v>0</v>
      </c>
      <c r="F335" s="154"/>
      <c r="G335" s="145"/>
      <c r="I335" s="144"/>
      <c r="J335" s="146"/>
      <c r="K335" s="147"/>
      <c r="L335" s="148"/>
    </row>
    <row r="336" spans="1:12" s="142" customFormat="1" hidden="1" outlineLevel="1" x14ac:dyDescent="0.35">
      <c r="B336" s="143" t="s">
        <v>36</v>
      </c>
      <c r="D336" s="144">
        <v>0</v>
      </c>
      <c r="E336" s="144">
        <v>0</v>
      </c>
      <c r="F336" s="154"/>
      <c r="G336" s="145"/>
      <c r="I336" s="144"/>
      <c r="J336" s="146"/>
      <c r="K336" s="147"/>
      <c r="L336" s="148"/>
    </row>
    <row r="337" spans="1:12" s="142" customFormat="1" hidden="1" outlineLevel="1" x14ac:dyDescent="0.35">
      <c r="B337" s="143" t="s">
        <v>37</v>
      </c>
      <c r="D337" s="144">
        <v>0</v>
      </c>
      <c r="E337" s="144">
        <v>0</v>
      </c>
      <c r="F337" s="154"/>
      <c r="G337" s="145"/>
      <c r="I337" s="144"/>
      <c r="J337" s="146"/>
      <c r="K337" s="147"/>
      <c r="L337" s="148"/>
    </row>
    <row r="338" spans="1:12" s="142" customFormat="1" hidden="1" outlineLevel="1" x14ac:dyDescent="0.35">
      <c r="B338" s="143" t="s">
        <v>38</v>
      </c>
      <c r="D338" s="144">
        <v>0</v>
      </c>
      <c r="E338" s="144">
        <v>0</v>
      </c>
      <c r="F338" s="154"/>
      <c r="G338" s="145"/>
      <c r="I338" s="144"/>
      <c r="J338" s="146"/>
      <c r="K338" s="147"/>
      <c r="L338" s="148"/>
    </row>
    <row r="339" spans="1:12" s="142" customFormat="1" hidden="1" outlineLevel="1" x14ac:dyDescent="0.35">
      <c r="B339" s="143" t="s">
        <v>39</v>
      </c>
      <c r="D339" s="144">
        <v>0</v>
      </c>
      <c r="E339" s="144">
        <v>0</v>
      </c>
      <c r="F339" s="154"/>
      <c r="G339" s="145"/>
      <c r="I339" s="144"/>
      <c r="J339" s="146"/>
      <c r="K339" s="147"/>
      <c r="L339" s="148"/>
    </row>
    <row r="340" spans="1:12" s="142" customFormat="1" hidden="1" outlineLevel="1" x14ac:dyDescent="0.35">
      <c r="B340" s="143" t="s">
        <v>40</v>
      </c>
      <c r="D340" s="144">
        <v>0</v>
      </c>
      <c r="E340" s="144">
        <v>0</v>
      </c>
      <c r="F340" s="154"/>
      <c r="G340" s="145"/>
      <c r="I340" s="144"/>
      <c r="J340" s="146"/>
      <c r="K340" s="147"/>
      <c r="L340" s="148"/>
    </row>
    <row r="341" spans="1:12" s="142" customFormat="1" hidden="1" outlineLevel="1" x14ac:dyDescent="0.35">
      <c r="B341" s="143" t="s">
        <v>41</v>
      </c>
      <c r="D341" s="144">
        <v>0</v>
      </c>
      <c r="E341" s="144">
        <v>0</v>
      </c>
      <c r="F341" s="154"/>
      <c r="G341" s="145"/>
      <c r="I341" s="144"/>
      <c r="J341" s="146"/>
      <c r="K341" s="147"/>
      <c r="L341" s="148"/>
    </row>
    <row r="342" spans="1:12" s="142" customFormat="1" hidden="1" outlineLevel="1" x14ac:dyDescent="0.35">
      <c r="B342" s="143" t="s">
        <v>42</v>
      </c>
      <c r="D342" s="144">
        <v>0</v>
      </c>
      <c r="E342" s="144">
        <v>0</v>
      </c>
      <c r="F342" s="154"/>
      <c r="G342" s="145"/>
      <c r="I342" s="144"/>
      <c r="J342" s="146"/>
      <c r="K342" s="147"/>
      <c r="L342" s="148"/>
    </row>
    <row r="343" spans="1:12" s="142" customFormat="1" hidden="1" outlineLevel="1" x14ac:dyDescent="0.35">
      <c r="B343" s="143" t="s">
        <v>0</v>
      </c>
      <c r="D343" s="144">
        <v>0</v>
      </c>
      <c r="E343" s="144">
        <v>284</v>
      </c>
      <c r="F343" s="154"/>
      <c r="G343" s="145"/>
      <c r="I343" s="144"/>
      <c r="J343" s="146"/>
      <c r="K343" s="147"/>
      <c r="L343" s="148"/>
    </row>
    <row r="344" spans="1:12" s="142" customFormat="1" hidden="1" outlineLevel="1" x14ac:dyDescent="0.35">
      <c r="B344" s="143" t="s">
        <v>43</v>
      </c>
      <c r="D344" s="144">
        <v>0</v>
      </c>
      <c r="E344" s="144">
        <v>0</v>
      </c>
      <c r="F344" s="154"/>
      <c r="G344" s="145"/>
      <c r="I344" s="144"/>
      <c r="J344" s="146"/>
      <c r="K344" s="147"/>
      <c r="L344" s="148"/>
    </row>
    <row r="345" spans="1:12" s="142" customFormat="1" hidden="1" outlineLevel="1" x14ac:dyDescent="0.35">
      <c r="B345" s="143" t="s">
        <v>44</v>
      </c>
      <c r="D345" s="144">
        <v>0</v>
      </c>
      <c r="E345" s="144">
        <v>0</v>
      </c>
      <c r="F345" s="154"/>
      <c r="G345" s="145"/>
      <c r="I345" s="144"/>
      <c r="J345" s="146"/>
      <c r="K345" s="147"/>
      <c r="L345" s="148"/>
    </row>
    <row r="346" spans="1:12" s="142" customFormat="1" hidden="1" outlineLevel="1" x14ac:dyDescent="0.35">
      <c r="B346" s="143" t="s">
        <v>45</v>
      </c>
      <c r="D346" s="144">
        <v>387</v>
      </c>
      <c r="E346" s="144">
        <v>387</v>
      </c>
      <c r="F346" s="154"/>
      <c r="G346" s="145"/>
      <c r="I346" s="144"/>
      <c r="J346" s="146"/>
      <c r="K346" s="147"/>
      <c r="L346" s="148"/>
    </row>
    <row r="347" spans="1:12" s="142" customFormat="1" hidden="1" outlineLevel="1" x14ac:dyDescent="0.35">
      <c r="B347" s="143" t="s">
        <v>46</v>
      </c>
      <c r="D347" s="144">
        <v>0</v>
      </c>
      <c r="E347" s="144">
        <v>0</v>
      </c>
      <c r="F347" s="154"/>
      <c r="G347" s="145"/>
      <c r="I347" s="144"/>
      <c r="J347" s="146"/>
      <c r="K347" s="147"/>
      <c r="L347" s="148"/>
    </row>
    <row r="348" spans="1:12" s="142" customFormat="1" hidden="1" outlineLevel="1" x14ac:dyDescent="0.35">
      <c r="B348" s="143" t="s">
        <v>47</v>
      </c>
      <c r="D348" s="144">
        <v>0</v>
      </c>
      <c r="E348" s="144">
        <v>0</v>
      </c>
      <c r="F348" s="154"/>
      <c r="G348" s="145"/>
      <c r="I348" s="144"/>
      <c r="J348" s="146"/>
      <c r="K348" s="147"/>
      <c r="L348" s="148"/>
    </row>
    <row r="349" spans="1:12" ht="12.75" customHeight="1" collapsed="1" x14ac:dyDescent="0.35">
      <c r="A349" s="149"/>
      <c r="B349" s="157"/>
      <c r="C349" s="238" t="s">
        <v>63</v>
      </c>
      <c r="D349" s="194">
        <v>387</v>
      </c>
      <c r="E349" s="194">
        <v>671</v>
      </c>
    </row>
    <row r="350" spans="1:12" s="142" customFormat="1" hidden="1" outlineLevel="1" x14ac:dyDescent="0.35">
      <c r="B350" s="143" t="s">
        <v>31</v>
      </c>
      <c r="D350" s="144">
        <v>124633</v>
      </c>
      <c r="E350" s="144">
        <v>60593</v>
      </c>
      <c r="F350" s="154"/>
      <c r="G350" s="145"/>
      <c r="I350" s="144"/>
      <c r="J350" s="146"/>
      <c r="K350" s="147"/>
      <c r="L350" s="148"/>
    </row>
    <row r="351" spans="1:12" s="142" customFormat="1" hidden="1" outlineLevel="1" x14ac:dyDescent="0.35">
      <c r="B351" s="143" t="s">
        <v>32</v>
      </c>
      <c r="D351" s="144">
        <v>15549</v>
      </c>
      <c r="E351" s="144">
        <v>6863</v>
      </c>
      <c r="F351" s="154"/>
      <c r="G351" s="145"/>
      <c r="I351" s="144"/>
      <c r="J351" s="146"/>
      <c r="K351" s="147"/>
      <c r="L351" s="148"/>
    </row>
    <row r="352" spans="1:12" s="142" customFormat="1" hidden="1" outlineLevel="1" x14ac:dyDescent="0.35">
      <c r="B352" s="143" t="s">
        <v>33</v>
      </c>
      <c r="D352" s="144">
        <v>58154</v>
      </c>
      <c r="E352" s="144">
        <v>55260</v>
      </c>
      <c r="F352" s="154"/>
      <c r="G352" s="145"/>
      <c r="I352" s="144"/>
      <c r="J352" s="146"/>
      <c r="K352" s="147"/>
      <c r="L352" s="148"/>
    </row>
    <row r="353" spans="1:12" s="142" customFormat="1" hidden="1" outlineLevel="1" x14ac:dyDescent="0.35">
      <c r="B353" s="143" t="s">
        <v>34</v>
      </c>
      <c r="D353" s="144">
        <v>877546</v>
      </c>
      <c r="E353" s="144">
        <v>587854</v>
      </c>
      <c r="F353" s="154"/>
      <c r="G353" s="145"/>
      <c r="I353" s="144"/>
      <c r="J353" s="146"/>
      <c r="K353" s="147"/>
      <c r="L353" s="148"/>
    </row>
    <row r="354" spans="1:12" s="142" customFormat="1" hidden="1" outlineLevel="1" x14ac:dyDescent="0.35">
      <c r="B354" s="143" t="s">
        <v>35</v>
      </c>
      <c r="D354" s="144">
        <v>37450</v>
      </c>
      <c r="E354" s="144">
        <v>32455</v>
      </c>
      <c r="F354" s="154"/>
      <c r="G354" s="145"/>
      <c r="I354" s="144"/>
      <c r="J354" s="146"/>
      <c r="K354" s="147"/>
      <c r="L354" s="148"/>
    </row>
    <row r="355" spans="1:12" s="142" customFormat="1" hidden="1" outlineLevel="1" x14ac:dyDescent="0.35">
      <c r="B355" s="143" t="s">
        <v>36</v>
      </c>
      <c r="D355" s="144">
        <v>495132</v>
      </c>
      <c r="E355" s="144">
        <v>278662</v>
      </c>
      <c r="F355" s="154"/>
      <c r="G355" s="145"/>
      <c r="I355" s="144"/>
      <c r="J355" s="146"/>
      <c r="K355" s="147"/>
      <c r="L355" s="148"/>
    </row>
    <row r="356" spans="1:12" s="142" customFormat="1" hidden="1" outlineLevel="1" x14ac:dyDescent="0.35">
      <c r="B356" s="143" t="s">
        <v>37</v>
      </c>
      <c r="D356" s="144">
        <v>38722</v>
      </c>
      <c r="E356" s="144">
        <v>28382</v>
      </c>
      <c r="F356" s="154"/>
      <c r="G356" s="145"/>
      <c r="I356" s="144"/>
      <c r="J356" s="146"/>
      <c r="K356" s="147"/>
      <c r="L356" s="148"/>
    </row>
    <row r="357" spans="1:12" s="142" customFormat="1" hidden="1" outlineLevel="1" x14ac:dyDescent="0.35">
      <c r="B357" s="143" t="s">
        <v>38</v>
      </c>
      <c r="D357" s="144">
        <v>145798</v>
      </c>
      <c r="E357" s="144">
        <v>122084</v>
      </c>
      <c r="F357" s="154"/>
      <c r="G357" s="145"/>
      <c r="I357" s="144"/>
      <c r="J357" s="146"/>
      <c r="K357" s="147"/>
      <c r="L357" s="148"/>
    </row>
    <row r="358" spans="1:12" s="142" customFormat="1" hidden="1" outlineLevel="1" x14ac:dyDescent="0.35">
      <c r="B358" s="143" t="s">
        <v>39</v>
      </c>
      <c r="D358" s="144">
        <v>42306</v>
      </c>
      <c r="E358" s="144">
        <v>36715</v>
      </c>
      <c r="F358" s="154"/>
      <c r="G358" s="145"/>
      <c r="I358" s="144"/>
      <c r="J358" s="146"/>
      <c r="K358" s="147"/>
      <c r="L358" s="148"/>
    </row>
    <row r="359" spans="1:12" s="142" customFormat="1" hidden="1" outlineLevel="1" x14ac:dyDescent="0.35">
      <c r="B359" s="143" t="s">
        <v>40</v>
      </c>
      <c r="D359" s="144">
        <v>11294</v>
      </c>
      <c r="E359" s="144">
        <v>9791</v>
      </c>
      <c r="F359" s="154"/>
      <c r="G359" s="145"/>
      <c r="I359" s="144"/>
      <c r="J359" s="146"/>
      <c r="K359" s="147"/>
      <c r="L359" s="148"/>
    </row>
    <row r="360" spans="1:12" s="142" customFormat="1" hidden="1" outlineLevel="1" x14ac:dyDescent="0.35">
      <c r="B360" s="143" t="s">
        <v>41</v>
      </c>
      <c r="D360" s="144">
        <v>32103</v>
      </c>
      <c r="E360" s="144">
        <v>25623</v>
      </c>
      <c r="F360" s="154"/>
      <c r="I360" s="144"/>
      <c r="J360" s="146"/>
      <c r="K360" s="147"/>
      <c r="L360" s="148"/>
    </row>
    <row r="361" spans="1:12" s="142" customFormat="1" hidden="1" outlineLevel="1" x14ac:dyDescent="0.35">
      <c r="B361" s="143" t="s">
        <v>42</v>
      </c>
      <c r="D361" s="144">
        <v>5237</v>
      </c>
      <c r="E361" s="144">
        <v>5702</v>
      </c>
      <c r="F361" s="154"/>
      <c r="G361" s="145"/>
      <c r="I361" s="144"/>
      <c r="J361" s="146"/>
      <c r="K361" s="147"/>
      <c r="L361" s="148"/>
    </row>
    <row r="362" spans="1:12" s="142" customFormat="1" hidden="1" outlineLevel="1" x14ac:dyDescent="0.35">
      <c r="B362" s="143" t="s">
        <v>0</v>
      </c>
      <c r="D362" s="144">
        <v>37526</v>
      </c>
      <c r="E362" s="144">
        <v>36545</v>
      </c>
      <c r="F362" s="154"/>
      <c r="G362" s="145"/>
      <c r="I362" s="144"/>
      <c r="J362" s="146"/>
      <c r="K362" s="147"/>
      <c r="L362" s="148"/>
    </row>
    <row r="363" spans="1:12" s="142" customFormat="1" hidden="1" outlineLevel="1" x14ac:dyDescent="0.35">
      <c r="B363" s="143" t="s">
        <v>43</v>
      </c>
      <c r="D363" s="144">
        <v>66803</v>
      </c>
      <c r="E363" s="144">
        <v>88351</v>
      </c>
      <c r="F363" s="154"/>
      <c r="G363" s="145"/>
      <c r="I363" s="144"/>
      <c r="J363" s="146"/>
      <c r="K363" s="147"/>
      <c r="L363" s="148"/>
    </row>
    <row r="364" spans="1:12" s="142" customFormat="1" hidden="1" outlineLevel="1" x14ac:dyDescent="0.35">
      <c r="B364" s="143" t="s">
        <v>44</v>
      </c>
      <c r="D364" s="144">
        <v>61441</v>
      </c>
      <c r="E364" s="144">
        <v>78648</v>
      </c>
      <c r="F364" s="154"/>
      <c r="G364" s="145"/>
      <c r="I364" s="144"/>
      <c r="J364" s="146"/>
      <c r="K364" s="147"/>
      <c r="L364" s="148"/>
    </row>
    <row r="365" spans="1:12" s="142" customFormat="1" hidden="1" outlineLevel="1" x14ac:dyDescent="0.35">
      <c r="B365" s="143" t="s">
        <v>45</v>
      </c>
      <c r="D365" s="144">
        <v>188022</v>
      </c>
      <c r="E365" s="144">
        <v>169352</v>
      </c>
      <c r="F365" s="154"/>
      <c r="G365" s="145"/>
      <c r="I365" s="144"/>
      <c r="J365" s="146"/>
      <c r="K365" s="147"/>
      <c r="L365" s="148"/>
    </row>
    <row r="366" spans="1:12" s="142" customFormat="1" hidden="1" outlineLevel="1" x14ac:dyDescent="0.35">
      <c r="B366" s="143" t="s">
        <v>46</v>
      </c>
      <c r="D366" s="144">
        <v>35524</v>
      </c>
      <c r="E366" s="144">
        <v>32264</v>
      </c>
      <c r="F366" s="154"/>
      <c r="G366" s="145"/>
      <c r="I366" s="144"/>
      <c r="J366" s="146"/>
      <c r="K366" s="147"/>
      <c r="L366" s="148"/>
    </row>
    <row r="367" spans="1:12" s="142" customFormat="1" hidden="1" outlineLevel="1" x14ac:dyDescent="0.35">
      <c r="B367" s="143" t="s">
        <v>47</v>
      </c>
      <c r="D367" s="144">
        <v>38701</v>
      </c>
      <c r="E367" s="144">
        <v>22629</v>
      </c>
      <c r="F367" s="154"/>
      <c r="G367" s="145"/>
      <c r="I367" s="144"/>
      <c r="J367" s="146"/>
      <c r="K367" s="147"/>
      <c r="L367" s="148"/>
    </row>
    <row r="368" spans="1:12" ht="12.75" customHeight="1" collapsed="1" x14ac:dyDescent="0.35">
      <c r="A368" s="149"/>
      <c r="B368" s="175" t="s">
        <v>64</v>
      </c>
      <c r="C368" s="176"/>
      <c r="D368" s="194">
        <v>2311941</v>
      </c>
      <c r="E368" s="194">
        <v>1677773</v>
      </c>
    </row>
    <row r="369" spans="1:12" ht="12.75" customHeight="1" x14ac:dyDescent="0.35">
      <c r="A369" s="149"/>
      <c r="B369" s="158"/>
      <c r="C369" s="159"/>
      <c r="D369" s="177"/>
      <c r="E369" s="177"/>
    </row>
    <row r="370" spans="1:12" ht="12.75" customHeight="1" x14ac:dyDescent="0.35">
      <c r="A370" s="149"/>
      <c r="B370" s="178" t="s">
        <v>65</v>
      </c>
      <c r="C370" s="179"/>
      <c r="D370" s="171"/>
      <c r="E370" s="171"/>
    </row>
    <row r="371" spans="1:12" s="142" customFormat="1" hidden="1" outlineLevel="1" x14ac:dyDescent="0.35">
      <c r="B371" s="143" t="s">
        <v>31</v>
      </c>
      <c r="D371" s="144">
        <v>0</v>
      </c>
      <c r="E371" s="144">
        <v>0</v>
      </c>
      <c r="F371" s="154"/>
      <c r="G371" s="145"/>
      <c r="I371" s="144"/>
      <c r="J371" s="146"/>
      <c r="K371" s="147"/>
      <c r="L371" s="148"/>
    </row>
    <row r="372" spans="1:12" s="142" customFormat="1" hidden="1" outlineLevel="1" x14ac:dyDescent="0.35">
      <c r="B372" s="143" t="s">
        <v>32</v>
      </c>
      <c r="D372" s="144">
        <v>0</v>
      </c>
      <c r="E372" s="144">
        <v>0</v>
      </c>
      <c r="F372" s="154"/>
      <c r="G372" s="145"/>
      <c r="I372" s="144"/>
      <c r="J372" s="146"/>
      <c r="K372" s="147"/>
      <c r="L372" s="148"/>
    </row>
    <row r="373" spans="1:12" s="142" customFormat="1" hidden="1" outlineLevel="1" x14ac:dyDescent="0.35">
      <c r="B373" s="143" t="s">
        <v>33</v>
      </c>
      <c r="D373" s="144">
        <v>0</v>
      </c>
      <c r="E373" s="144">
        <v>0</v>
      </c>
      <c r="F373" s="154"/>
      <c r="G373" s="145"/>
      <c r="I373" s="144"/>
      <c r="J373" s="146"/>
      <c r="K373" s="147"/>
      <c r="L373" s="148"/>
    </row>
    <row r="374" spans="1:12" s="142" customFormat="1" hidden="1" outlineLevel="1" x14ac:dyDescent="0.35">
      <c r="B374" s="143" t="s">
        <v>34</v>
      </c>
      <c r="D374" s="144">
        <v>0</v>
      </c>
      <c r="E374" s="144">
        <v>0</v>
      </c>
      <c r="F374" s="154"/>
      <c r="G374" s="145"/>
      <c r="I374" s="144"/>
      <c r="J374" s="146"/>
      <c r="K374" s="147"/>
      <c r="L374" s="148"/>
    </row>
    <row r="375" spans="1:12" s="142" customFormat="1" hidden="1" outlineLevel="1" x14ac:dyDescent="0.35">
      <c r="B375" s="143" t="s">
        <v>35</v>
      </c>
      <c r="D375" s="144">
        <v>0</v>
      </c>
      <c r="E375" s="144">
        <v>0</v>
      </c>
      <c r="F375" s="154"/>
      <c r="G375" s="145"/>
      <c r="I375" s="144"/>
      <c r="J375" s="146"/>
      <c r="K375" s="147"/>
      <c r="L375" s="148"/>
    </row>
    <row r="376" spans="1:12" s="142" customFormat="1" hidden="1" outlineLevel="1" x14ac:dyDescent="0.35">
      <c r="B376" s="143" t="s">
        <v>36</v>
      </c>
      <c r="D376" s="144">
        <v>0</v>
      </c>
      <c r="E376" s="144">
        <v>0</v>
      </c>
      <c r="F376" s="154"/>
      <c r="G376" s="145"/>
      <c r="I376" s="144"/>
      <c r="J376" s="146"/>
      <c r="K376" s="147"/>
      <c r="L376" s="148"/>
    </row>
    <row r="377" spans="1:12" s="142" customFormat="1" hidden="1" outlineLevel="1" x14ac:dyDescent="0.35">
      <c r="B377" s="143" t="s">
        <v>37</v>
      </c>
      <c r="D377" s="144">
        <v>0</v>
      </c>
      <c r="E377" s="144">
        <v>0</v>
      </c>
      <c r="F377" s="154"/>
      <c r="G377" s="145"/>
      <c r="I377" s="144"/>
      <c r="J377" s="146"/>
      <c r="K377" s="147"/>
      <c r="L377" s="148"/>
    </row>
    <row r="378" spans="1:12" s="142" customFormat="1" hidden="1" outlineLevel="1" x14ac:dyDescent="0.35">
      <c r="B378" s="143" t="s">
        <v>38</v>
      </c>
      <c r="D378" s="144">
        <v>0</v>
      </c>
      <c r="E378" s="144">
        <v>0</v>
      </c>
      <c r="F378" s="154"/>
      <c r="G378" s="145"/>
      <c r="I378" s="144"/>
      <c r="J378" s="146"/>
      <c r="K378" s="147"/>
      <c r="L378" s="148"/>
    </row>
    <row r="379" spans="1:12" s="142" customFormat="1" hidden="1" outlineLevel="1" x14ac:dyDescent="0.35">
      <c r="B379" s="143" t="s">
        <v>39</v>
      </c>
      <c r="D379" s="144">
        <v>0</v>
      </c>
      <c r="E379" s="144">
        <v>0</v>
      </c>
      <c r="F379" s="154"/>
      <c r="G379" s="145"/>
      <c r="I379" s="144"/>
      <c r="J379" s="146"/>
      <c r="K379" s="147"/>
      <c r="L379" s="148"/>
    </row>
    <row r="380" spans="1:12" s="142" customFormat="1" hidden="1" outlineLevel="1" x14ac:dyDescent="0.35">
      <c r="B380" s="143" t="s">
        <v>40</v>
      </c>
      <c r="D380" s="144">
        <v>0</v>
      </c>
      <c r="E380" s="144">
        <v>0</v>
      </c>
      <c r="F380" s="154"/>
      <c r="G380" s="145"/>
      <c r="I380" s="144"/>
      <c r="J380" s="146"/>
      <c r="K380" s="147"/>
      <c r="L380" s="148"/>
    </row>
    <row r="381" spans="1:12" s="142" customFormat="1" hidden="1" outlineLevel="1" x14ac:dyDescent="0.35">
      <c r="B381" s="143" t="s">
        <v>41</v>
      </c>
      <c r="D381" s="144">
        <v>0</v>
      </c>
      <c r="E381" s="144">
        <v>0</v>
      </c>
      <c r="F381" s="154"/>
      <c r="I381" s="144"/>
      <c r="J381" s="146"/>
      <c r="K381" s="147"/>
      <c r="L381" s="148"/>
    </row>
    <row r="382" spans="1:12" s="142" customFormat="1" hidden="1" outlineLevel="1" x14ac:dyDescent="0.35">
      <c r="B382" s="143" t="s">
        <v>42</v>
      </c>
      <c r="D382" s="144">
        <v>0</v>
      </c>
      <c r="E382" s="144">
        <v>0</v>
      </c>
      <c r="F382" s="154"/>
      <c r="G382" s="145"/>
      <c r="I382" s="144"/>
      <c r="J382" s="146"/>
      <c r="K382" s="147"/>
      <c r="L382" s="148"/>
    </row>
    <row r="383" spans="1:12" s="142" customFormat="1" hidden="1" outlineLevel="1" x14ac:dyDescent="0.35">
      <c r="B383" s="143" t="s">
        <v>0</v>
      </c>
      <c r="D383" s="144">
        <v>0</v>
      </c>
      <c r="E383" s="144">
        <v>0</v>
      </c>
      <c r="F383" s="154"/>
      <c r="G383" s="145"/>
      <c r="I383" s="144"/>
      <c r="J383" s="146"/>
      <c r="K383" s="147"/>
      <c r="L383" s="148"/>
    </row>
    <row r="384" spans="1:12" s="142" customFormat="1" hidden="1" outlineLevel="1" x14ac:dyDescent="0.35">
      <c r="B384" s="143" t="s">
        <v>43</v>
      </c>
      <c r="D384" s="144">
        <v>0</v>
      </c>
      <c r="E384" s="144">
        <v>0</v>
      </c>
      <c r="F384" s="154"/>
      <c r="G384" s="145"/>
      <c r="I384" s="144"/>
      <c r="J384" s="146"/>
      <c r="K384" s="147"/>
      <c r="L384" s="148"/>
    </row>
    <row r="385" spans="1:12" s="142" customFormat="1" hidden="1" outlineLevel="1" x14ac:dyDescent="0.35">
      <c r="B385" s="143" t="s">
        <v>44</v>
      </c>
      <c r="D385" s="144">
        <v>0</v>
      </c>
      <c r="E385" s="144">
        <v>0</v>
      </c>
      <c r="F385" s="154"/>
      <c r="G385" s="145"/>
      <c r="I385" s="144"/>
      <c r="J385" s="146"/>
      <c r="K385" s="147"/>
      <c r="L385" s="148"/>
    </row>
    <row r="386" spans="1:12" s="142" customFormat="1" hidden="1" outlineLevel="1" x14ac:dyDescent="0.35">
      <c r="B386" s="143" t="s">
        <v>45</v>
      </c>
      <c r="D386" s="144">
        <v>0</v>
      </c>
      <c r="E386" s="144">
        <v>0</v>
      </c>
      <c r="F386" s="154"/>
      <c r="G386" s="145"/>
      <c r="I386" s="144"/>
      <c r="J386" s="146"/>
      <c r="K386" s="147"/>
      <c r="L386" s="148"/>
    </row>
    <row r="387" spans="1:12" s="142" customFormat="1" hidden="1" outlineLevel="1" x14ac:dyDescent="0.35">
      <c r="B387" s="143" t="s">
        <v>46</v>
      </c>
      <c r="D387" s="144">
        <v>0</v>
      </c>
      <c r="E387" s="144">
        <v>0</v>
      </c>
      <c r="F387" s="154"/>
      <c r="G387" s="145"/>
      <c r="I387" s="144"/>
      <c r="J387" s="146"/>
      <c r="K387" s="147"/>
      <c r="L387" s="148"/>
    </row>
    <row r="388" spans="1:12" s="142" customFormat="1" hidden="1" outlineLevel="1" x14ac:dyDescent="0.35">
      <c r="B388" s="143" t="s">
        <v>47</v>
      </c>
      <c r="D388" s="144">
        <v>0</v>
      </c>
      <c r="E388" s="144">
        <v>0</v>
      </c>
      <c r="F388" s="154"/>
      <c r="G388" s="145"/>
      <c r="I388" s="144"/>
      <c r="J388" s="146"/>
      <c r="K388" s="147"/>
      <c r="L388" s="148"/>
    </row>
    <row r="389" spans="1:12" ht="12.75" customHeight="1" collapsed="1" x14ac:dyDescent="0.35">
      <c r="A389" s="141"/>
      <c r="B389" s="155"/>
      <c r="C389" s="174" t="s">
        <v>66</v>
      </c>
      <c r="D389" s="194">
        <v>0</v>
      </c>
      <c r="E389" s="194">
        <v>0</v>
      </c>
    </row>
    <row r="390" spans="1:12" s="142" customFormat="1" hidden="1" outlineLevel="1" x14ac:dyDescent="0.35">
      <c r="B390" s="143" t="s">
        <v>31</v>
      </c>
      <c r="D390" s="144">
        <v>0</v>
      </c>
      <c r="E390" s="144">
        <v>0</v>
      </c>
      <c r="F390" s="154"/>
      <c r="G390" s="145"/>
      <c r="I390" s="144"/>
      <c r="J390" s="146"/>
      <c r="K390" s="147"/>
      <c r="L390" s="148"/>
    </row>
    <row r="391" spans="1:12" s="142" customFormat="1" hidden="1" outlineLevel="1" x14ac:dyDescent="0.35">
      <c r="B391" s="143" t="s">
        <v>32</v>
      </c>
      <c r="D391" s="144">
        <v>0</v>
      </c>
      <c r="E391" s="144">
        <v>0</v>
      </c>
      <c r="F391" s="154"/>
      <c r="G391" s="145"/>
      <c r="I391" s="144"/>
      <c r="J391" s="146"/>
      <c r="K391" s="147"/>
      <c r="L391" s="148"/>
    </row>
    <row r="392" spans="1:12" s="142" customFormat="1" hidden="1" outlineLevel="1" x14ac:dyDescent="0.35">
      <c r="B392" s="143" t="s">
        <v>33</v>
      </c>
      <c r="D392" s="144">
        <v>273</v>
      </c>
      <c r="E392" s="144">
        <v>273</v>
      </c>
      <c r="F392" s="154"/>
      <c r="G392" s="145"/>
      <c r="I392" s="144"/>
      <c r="J392" s="146"/>
      <c r="K392" s="147"/>
      <c r="L392" s="148"/>
    </row>
    <row r="393" spans="1:12" s="142" customFormat="1" hidden="1" outlineLevel="1" x14ac:dyDescent="0.35">
      <c r="B393" s="143" t="s">
        <v>34</v>
      </c>
      <c r="D393" s="144">
        <v>4504</v>
      </c>
      <c r="E393" s="144">
        <v>2951</v>
      </c>
      <c r="F393" s="154"/>
      <c r="G393" s="145"/>
      <c r="I393" s="144"/>
      <c r="J393" s="146"/>
      <c r="K393" s="147"/>
      <c r="L393" s="148"/>
    </row>
    <row r="394" spans="1:12" s="142" customFormat="1" hidden="1" outlineLevel="1" x14ac:dyDescent="0.35">
      <c r="B394" s="143" t="s">
        <v>35</v>
      </c>
      <c r="D394" s="144">
        <v>941</v>
      </c>
      <c r="E394" s="144">
        <v>693</v>
      </c>
      <c r="F394" s="154"/>
      <c r="G394" s="145"/>
      <c r="I394" s="144"/>
      <c r="J394" s="146"/>
      <c r="K394" s="147"/>
      <c r="L394" s="148"/>
    </row>
    <row r="395" spans="1:12" s="142" customFormat="1" hidden="1" outlineLevel="1" x14ac:dyDescent="0.35">
      <c r="B395" s="143" t="s">
        <v>36</v>
      </c>
      <c r="D395" s="144">
        <v>0</v>
      </c>
      <c r="E395" s="144">
        <v>0</v>
      </c>
      <c r="F395" s="154"/>
      <c r="G395" s="145"/>
      <c r="I395" s="144"/>
      <c r="J395" s="146"/>
      <c r="K395" s="147"/>
      <c r="L395" s="148"/>
    </row>
    <row r="396" spans="1:12" s="142" customFormat="1" hidden="1" outlineLevel="1" x14ac:dyDescent="0.35">
      <c r="B396" s="143" t="s">
        <v>37</v>
      </c>
      <c r="D396" s="144">
        <v>108</v>
      </c>
      <c r="E396" s="144">
        <v>103</v>
      </c>
      <c r="F396" s="154"/>
      <c r="G396" s="145"/>
      <c r="I396" s="144"/>
      <c r="J396" s="146"/>
      <c r="K396" s="147"/>
      <c r="L396" s="148"/>
    </row>
    <row r="397" spans="1:12" s="142" customFormat="1" hidden="1" outlineLevel="1" x14ac:dyDescent="0.35">
      <c r="B397" s="143" t="s">
        <v>38</v>
      </c>
      <c r="D397" s="144">
        <v>15</v>
      </c>
      <c r="E397" s="144">
        <v>52</v>
      </c>
      <c r="F397" s="154"/>
      <c r="G397" s="145"/>
      <c r="I397" s="144"/>
      <c r="J397" s="146"/>
      <c r="K397" s="147"/>
      <c r="L397" s="148"/>
    </row>
    <row r="398" spans="1:12" s="142" customFormat="1" hidden="1" outlineLevel="1" x14ac:dyDescent="0.35">
      <c r="B398" s="143" t="s">
        <v>39</v>
      </c>
      <c r="D398" s="144">
        <v>229</v>
      </c>
      <c r="E398" s="144">
        <v>674</v>
      </c>
      <c r="F398" s="154"/>
      <c r="G398" s="145"/>
      <c r="I398" s="144"/>
      <c r="J398" s="146"/>
      <c r="K398" s="147"/>
      <c r="L398" s="148"/>
    </row>
    <row r="399" spans="1:12" s="142" customFormat="1" hidden="1" outlineLevel="1" x14ac:dyDescent="0.35">
      <c r="B399" s="143" t="s">
        <v>40</v>
      </c>
      <c r="D399" s="144">
        <v>1510</v>
      </c>
      <c r="E399" s="144">
        <v>1510</v>
      </c>
      <c r="F399" s="154"/>
      <c r="G399" s="145"/>
      <c r="I399" s="144"/>
      <c r="J399" s="146"/>
      <c r="K399" s="147"/>
      <c r="L399" s="148"/>
    </row>
    <row r="400" spans="1:12" s="142" customFormat="1" hidden="1" outlineLevel="1" x14ac:dyDescent="0.35">
      <c r="B400" s="143" t="s">
        <v>41</v>
      </c>
      <c r="D400" s="144">
        <v>0</v>
      </c>
      <c r="E400" s="144">
        <v>0</v>
      </c>
      <c r="F400" s="154"/>
      <c r="I400" s="144"/>
      <c r="J400" s="146"/>
      <c r="K400" s="147"/>
      <c r="L400" s="148"/>
    </row>
    <row r="401" spans="1:12" s="142" customFormat="1" hidden="1" outlineLevel="1" x14ac:dyDescent="0.35">
      <c r="B401" s="143" t="s">
        <v>42</v>
      </c>
      <c r="D401" s="144">
        <v>0</v>
      </c>
      <c r="E401" s="144">
        <v>0</v>
      </c>
      <c r="F401" s="154"/>
      <c r="G401" s="145"/>
      <c r="I401" s="144"/>
      <c r="J401" s="146"/>
      <c r="K401" s="147"/>
      <c r="L401" s="148"/>
    </row>
    <row r="402" spans="1:12" s="142" customFormat="1" hidden="1" outlineLevel="1" x14ac:dyDescent="0.35">
      <c r="B402" s="143" t="s">
        <v>0</v>
      </c>
      <c r="D402" s="144">
        <v>0</v>
      </c>
      <c r="E402" s="144">
        <v>7</v>
      </c>
      <c r="F402" s="154"/>
      <c r="G402" s="145"/>
      <c r="I402" s="144"/>
      <c r="J402" s="146"/>
      <c r="K402" s="147"/>
      <c r="L402" s="148"/>
    </row>
    <row r="403" spans="1:12" s="142" customFormat="1" hidden="1" outlineLevel="1" x14ac:dyDescent="0.35">
      <c r="B403" s="143" t="s">
        <v>43</v>
      </c>
      <c r="D403" s="144">
        <v>10735</v>
      </c>
      <c r="E403" s="144">
        <v>730</v>
      </c>
      <c r="F403" s="154"/>
      <c r="G403" s="145"/>
      <c r="I403" s="144"/>
      <c r="J403" s="146"/>
      <c r="K403" s="147"/>
      <c r="L403" s="148"/>
    </row>
    <row r="404" spans="1:12" s="142" customFormat="1" hidden="1" outlineLevel="1" x14ac:dyDescent="0.35">
      <c r="B404" s="143" t="s">
        <v>44</v>
      </c>
      <c r="D404" s="144">
        <v>0</v>
      </c>
      <c r="E404" s="144">
        <v>54</v>
      </c>
      <c r="F404" s="154"/>
      <c r="G404" s="145"/>
      <c r="I404" s="144"/>
      <c r="J404" s="146"/>
      <c r="K404" s="147"/>
      <c r="L404" s="148"/>
    </row>
    <row r="405" spans="1:12" s="142" customFormat="1" hidden="1" outlineLevel="1" x14ac:dyDescent="0.35">
      <c r="B405" s="143" t="s">
        <v>45</v>
      </c>
      <c r="D405" s="144">
        <v>4935</v>
      </c>
      <c r="E405" s="144">
        <v>4899</v>
      </c>
      <c r="F405" s="154"/>
      <c r="G405" s="145"/>
      <c r="I405" s="144"/>
      <c r="J405" s="146"/>
      <c r="K405" s="147"/>
      <c r="L405" s="148"/>
    </row>
    <row r="406" spans="1:12" s="142" customFormat="1" hidden="1" outlineLevel="1" x14ac:dyDescent="0.35">
      <c r="B406" s="143" t="s">
        <v>46</v>
      </c>
      <c r="D406" s="144">
        <v>0</v>
      </c>
      <c r="E406" s="144">
        <v>0</v>
      </c>
      <c r="F406" s="154"/>
      <c r="G406" s="145"/>
      <c r="I406" s="144"/>
      <c r="J406" s="146"/>
      <c r="K406" s="147"/>
      <c r="L406" s="148"/>
    </row>
    <row r="407" spans="1:12" s="142" customFormat="1" hidden="1" outlineLevel="1" x14ac:dyDescent="0.35">
      <c r="B407" s="143" t="s">
        <v>47</v>
      </c>
      <c r="D407" s="144">
        <v>971</v>
      </c>
      <c r="E407" s="144">
        <v>919</v>
      </c>
      <c r="F407" s="154"/>
      <c r="G407" s="145"/>
      <c r="I407" s="144"/>
      <c r="J407" s="146"/>
      <c r="K407" s="147"/>
      <c r="L407" s="148"/>
    </row>
    <row r="408" spans="1:12" ht="12.75" customHeight="1" collapsed="1" x14ac:dyDescent="0.35">
      <c r="A408" s="149"/>
      <c r="B408" s="155"/>
      <c r="C408" s="174" t="s">
        <v>67</v>
      </c>
      <c r="D408" s="194">
        <v>24221</v>
      </c>
      <c r="E408" s="194">
        <v>12865</v>
      </c>
    </row>
    <row r="409" spans="1:12" s="142" customFormat="1" hidden="1" outlineLevel="1" x14ac:dyDescent="0.35">
      <c r="B409" s="143" t="s">
        <v>31</v>
      </c>
      <c r="D409" s="144">
        <v>681</v>
      </c>
      <c r="E409" s="144">
        <v>1377</v>
      </c>
      <c r="F409" s="154"/>
      <c r="G409" s="145"/>
      <c r="I409" s="144"/>
      <c r="J409" s="146"/>
      <c r="K409" s="147"/>
      <c r="L409" s="148"/>
    </row>
    <row r="410" spans="1:12" s="142" customFormat="1" hidden="1" outlineLevel="1" x14ac:dyDescent="0.35">
      <c r="B410" s="143" t="s">
        <v>32</v>
      </c>
      <c r="D410" s="144">
        <v>0</v>
      </c>
      <c r="E410" s="144">
        <v>0</v>
      </c>
      <c r="F410" s="154"/>
      <c r="G410" s="145"/>
      <c r="I410" s="144"/>
      <c r="J410" s="146"/>
      <c r="K410" s="147"/>
      <c r="L410" s="148"/>
    </row>
    <row r="411" spans="1:12" s="142" customFormat="1" hidden="1" outlineLevel="1" x14ac:dyDescent="0.35">
      <c r="B411" s="143" t="s">
        <v>33</v>
      </c>
      <c r="D411" s="144">
        <v>387</v>
      </c>
      <c r="E411" s="144">
        <v>708</v>
      </c>
      <c r="F411" s="154"/>
      <c r="G411" s="145"/>
      <c r="I411" s="144"/>
      <c r="J411" s="146"/>
      <c r="K411" s="147"/>
      <c r="L411" s="148"/>
    </row>
    <row r="412" spans="1:12" s="142" customFormat="1" hidden="1" outlineLevel="1" x14ac:dyDescent="0.35">
      <c r="B412" s="143" t="s">
        <v>34</v>
      </c>
      <c r="D412" s="144">
        <v>373</v>
      </c>
      <c r="E412" s="144">
        <v>269</v>
      </c>
      <c r="F412" s="154"/>
      <c r="G412" s="145"/>
      <c r="I412" s="144"/>
      <c r="J412" s="146"/>
      <c r="K412" s="147"/>
      <c r="L412" s="148"/>
    </row>
    <row r="413" spans="1:12" s="142" customFormat="1" hidden="1" outlineLevel="1" x14ac:dyDescent="0.35">
      <c r="B413" s="143" t="s">
        <v>35</v>
      </c>
      <c r="D413" s="144">
        <v>0</v>
      </c>
      <c r="E413" s="144">
        <v>0</v>
      </c>
      <c r="F413" s="154"/>
      <c r="G413" s="145"/>
      <c r="I413" s="144"/>
      <c r="J413" s="146"/>
      <c r="K413" s="147"/>
      <c r="L413" s="148"/>
    </row>
    <row r="414" spans="1:12" s="142" customFormat="1" hidden="1" outlineLevel="1" x14ac:dyDescent="0.35">
      <c r="B414" s="143" t="s">
        <v>36</v>
      </c>
      <c r="D414" s="144">
        <v>0</v>
      </c>
      <c r="E414" s="144">
        <v>0</v>
      </c>
      <c r="F414" s="154"/>
      <c r="G414" s="145"/>
      <c r="I414" s="144"/>
      <c r="J414" s="146"/>
      <c r="K414" s="147"/>
      <c r="L414" s="148"/>
    </row>
    <row r="415" spans="1:12" s="142" customFormat="1" hidden="1" outlineLevel="1" x14ac:dyDescent="0.35">
      <c r="B415" s="143" t="s">
        <v>37</v>
      </c>
      <c r="D415" s="144">
        <v>0</v>
      </c>
      <c r="E415" s="144">
        <v>28</v>
      </c>
      <c r="F415" s="154"/>
      <c r="G415" s="145"/>
      <c r="I415" s="144"/>
      <c r="J415" s="146"/>
      <c r="K415" s="147"/>
      <c r="L415" s="148"/>
    </row>
    <row r="416" spans="1:12" s="142" customFormat="1" hidden="1" outlineLevel="1" x14ac:dyDescent="0.35">
      <c r="B416" s="143" t="s">
        <v>38</v>
      </c>
      <c r="D416" s="144">
        <v>0</v>
      </c>
      <c r="E416" s="144">
        <v>0</v>
      </c>
      <c r="F416" s="154"/>
      <c r="G416" s="145"/>
      <c r="I416" s="144"/>
      <c r="J416" s="146"/>
      <c r="K416" s="147"/>
      <c r="L416" s="148"/>
    </row>
    <row r="417" spans="1:12" s="142" customFormat="1" hidden="1" outlineLevel="1" x14ac:dyDescent="0.35">
      <c r="B417" s="143" t="s">
        <v>39</v>
      </c>
      <c r="D417" s="144">
        <v>0</v>
      </c>
      <c r="E417" s="144">
        <v>0</v>
      </c>
      <c r="F417" s="154"/>
      <c r="G417" s="145"/>
      <c r="I417" s="144"/>
      <c r="J417" s="146"/>
      <c r="K417" s="147"/>
      <c r="L417" s="148"/>
    </row>
    <row r="418" spans="1:12" s="142" customFormat="1" hidden="1" outlineLevel="1" x14ac:dyDescent="0.35">
      <c r="B418" s="143" t="s">
        <v>40</v>
      </c>
      <c r="D418" s="144">
        <v>0</v>
      </c>
      <c r="E418" s="144">
        <v>0</v>
      </c>
      <c r="F418" s="154"/>
      <c r="G418" s="145"/>
      <c r="I418" s="144"/>
      <c r="J418" s="146"/>
      <c r="K418" s="147"/>
      <c r="L418" s="148"/>
    </row>
    <row r="419" spans="1:12" s="142" customFormat="1" hidden="1" outlineLevel="1" x14ac:dyDescent="0.35">
      <c r="B419" s="143" t="s">
        <v>41</v>
      </c>
      <c r="D419" s="144">
        <v>232</v>
      </c>
      <c r="E419" s="144">
        <v>0</v>
      </c>
      <c r="F419" s="154"/>
      <c r="I419" s="144"/>
      <c r="J419" s="146"/>
      <c r="K419" s="147"/>
      <c r="L419" s="148"/>
    </row>
    <row r="420" spans="1:12" s="142" customFormat="1" hidden="1" outlineLevel="1" x14ac:dyDescent="0.35">
      <c r="B420" s="143" t="s">
        <v>42</v>
      </c>
      <c r="D420" s="144">
        <v>0</v>
      </c>
      <c r="E420" s="144">
        <v>0</v>
      </c>
      <c r="F420" s="154"/>
      <c r="G420" s="145"/>
      <c r="I420" s="144"/>
      <c r="J420" s="146"/>
      <c r="K420" s="147"/>
      <c r="L420" s="148"/>
    </row>
    <row r="421" spans="1:12" s="142" customFormat="1" hidden="1" outlineLevel="1" x14ac:dyDescent="0.35">
      <c r="B421" s="143" t="s">
        <v>0</v>
      </c>
      <c r="D421" s="144">
        <v>0</v>
      </c>
      <c r="E421" s="144">
        <v>90</v>
      </c>
      <c r="F421" s="154"/>
      <c r="G421" s="145"/>
      <c r="I421" s="144"/>
      <c r="J421" s="146"/>
      <c r="K421" s="147"/>
      <c r="L421" s="148"/>
    </row>
    <row r="422" spans="1:12" s="142" customFormat="1" hidden="1" outlineLevel="1" x14ac:dyDescent="0.35">
      <c r="B422" s="143" t="s">
        <v>43</v>
      </c>
      <c r="D422" s="144">
        <v>6553</v>
      </c>
      <c r="E422" s="144">
        <v>6335</v>
      </c>
      <c r="F422" s="154"/>
      <c r="G422" s="145"/>
      <c r="I422" s="144"/>
      <c r="J422" s="146"/>
      <c r="K422" s="147"/>
      <c r="L422" s="148"/>
    </row>
    <row r="423" spans="1:12" s="142" customFormat="1" hidden="1" outlineLevel="1" x14ac:dyDescent="0.35">
      <c r="B423" s="143" t="s">
        <v>44</v>
      </c>
      <c r="D423" s="144">
        <v>0</v>
      </c>
      <c r="E423" s="144">
        <v>0</v>
      </c>
      <c r="F423" s="154"/>
      <c r="G423" s="145"/>
      <c r="I423" s="144"/>
      <c r="J423" s="146"/>
      <c r="K423" s="147"/>
      <c r="L423" s="148"/>
    </row>
    <row r="424" spans="1:12" s="142" customFormat="1" hidden="1" outlineLevel="1" x14ac:dyDescent="0.35">
      <c r="B424" s="143" t="s">
        <v>45</v>
      </c>
      <c r="D424" s="144">
        <v>0</v>
      </c>
      <c r="E424" s="144">
        <v>0</v>
      </c>
      <c r="F424" s="154"/>
      <c r="G424" s="145"/>
      <c r="I424" s="144"/>
      <c r="J424" s="146"/>
      <c r="K424" s="147"/>
      <c r="L424" s="148"/>
    </row>
    <row r="425" spans="1:12" s="142" customFormat="1" hidden="1" outlineLevel="1" x14ac:dyDescent="0.35">
      <c r="B425" s="143" t="s">
        <v>46</v>
      </c>
      <c r="D425" s="144">
        <v>1182</v>
      </c>
      <c r="E425" s="144">
        <v>1159</v>
      </c>
      <c r="F425" s="154"/>
      <c r="G425" s="145"/>
      <c r="I425" s="144"/>
      <c r="J425" s="146"/>
      <c r="K425" s="147"/>
      <c r="L425" s="148"/>
    </row>
    <row r="426" spans="1:12" s="142" customFormat="1" hidden="1" outlineLevel="1" x14ac:dyDescent="0.35">
      <c r="B426" s="143" t="s">
        <v>47</v>
      </c>
      <c r="D426" s="144">
        <v>1758</v>
      </c>
      <c r="E426" s="144">
        <v>1938</v>
      </c>
      <c r="F426" s="154"/>
      <c r="G426" s="145"/>
      <c r="I426" s="144"/>
      <c r="J426" s="146"/>
      <c r="K426" s="147"/>
      <c r="L426" s="148"/>
    </row>
    <row r="427" spans="1:12" ht="12.75" customHeight="1" collapsed="1" x14ac:dyDescent="0.35">
      <c r="A427" s="149"/>
      <c r="B427" s="155"/>
      <c r="C427" s="174" t="s">
        <v>68</v>
      </c>
      <c r="D427" s="194">
        <v>11166</v>
      </c>
      <c r="E427" s="194">
        <v>11904</v>
      </c>
    </row>
    <row r="428" spans="1:12" s="142" customFormat="1" hidden="1" outlineLevel="1" x14ac:dyDescent="0.35">
      <c r="B428" s="143" t="s">
        <v>31</v>
      </c>
      <c r="D428" s="144">
        <v>7143</v>
      </c>
      <c r="E428" s="144">
        <v>7485</v>
      </c>
      <c r="F428" s="154"/>
      <c r="G428" s="145"/>
      <c r="I428" s="144"/>
      <c r="J428" s="146"/>
      <c r="K428" s="147"/>
      <c r="L428" s="148"/>
    </row>
    <row r="429" spans="1:12" s="142" customFormat="1" hidden="1" outlineLevel="1" x14ac:dyDescent="0.35">
      <c r="B429" s="143" t="s">
        <v>32</v>
      </c>
      <c r="D429" s="144">
        <v>0</v>
      </c>
      <c r="E429" s="144">
        <v>0</v>
      </c>
      <c r="F429" s="154"/>
      <c r="G429" s="145"/>
      <c r="I429" s="144"/>
      <c r="J429" s="146"/>
      <c r="K429" s="147"/>
      <c r="L429" s="148"/>
    </row>
    <row r="430" spans="1:12" s="142" customFormat="1" hidden="1" outlineLevel="1" x14ac:dyDescent="0.35">
      <c r="B430" s="143" t="s">
        <v>33</v>
      </c>
      <c r="D430" s="144">
        <v>0</v>
      </c>
      <c r="E430" s="144">
        <v>0</v>
      </c>
      <c r="F430" s="154"/>
      <c r="G430" s="145"/>
      <c r="I430" s="144"/>
      <c r="J430" s="146"/>
      <c r="K430" s="147"/>
      <c r="L430" s="148"/>
    </row>
    <row r="431" spans="1:12" s="142" customFormat="1" hidden="1" outlineLevel="1" x14ac:dyDescent="0.35">
      <c r="B431" s="143" t="s">
        <v>34</v>
      </c>
      <c r="D431" s="144">
        <v>0</v>
      </c>
      <c r="E431" s="144">
        <v>0</v>
      </c>
      <c r="F431" s="154"/>
      <c r="G431" s="145"/>
      <c r="I431" s="144"/>
      <c r="J431" s="146"/>
      <c r="K431" s="147"/>
      <c r="L431" s="148"/>
    </row>
    <row r="432" spans="1:12" s="142" customFormat="1" hidden="1" outlineLevel="1" x14ac:dyDescent="0.35">
      <c r="B432" s="143" t="s">
        <v>35</v>
      </c>
      <c r="D432" s="144">
        <v>0</v>
      </c>
      <c r="E432" s="144">
        <v>0</v>
      </c>
      <c r="F432" s="154"/>
      <c r="G432" s="145"/>
      <c r="I432" s="144"/>
      <c r="J432" s="146"/>
      <c r="K432" s="147"/>
      <c r="L432" s="148"/>
    </row>
    <row r="433" spans="1:12" s="142" customFormat="1" hidden="1" outlineLevel="1" x14ac:dyDescent="0.35">
      <c r="B433" s="143" t="s">
        <v>36</v>
      </c>
      <c r="D433" s="144">
        <v>0</v>
      </c>
      <c r="E433" s="144">
        <v>0</v>
      </c>
      <c r="F433" s="154"/>
      <c r="G433" s="145"/>
      <c r="I433" s="144"/>
      <c r="J433" s="146"/>
      <c r="K433" s="147"/>
      <c r="L433" s="148"/>
    </row>
    <row r="434" spans="1:12" s="142" customFormat="1" hidden="1" outlineLevel="1" x14ac:dyDescent="0.35">
      <c r="B434" s="143" t="s">
        <v>37</v>
      </c>
      <c r="D434" s="144">
        <v>0</v>
      </c>
      <c r="E434" s="144">
        <v>0</v>
      </c>
      <c r="F434" s="154"/>
      <c r="G434" s="145"/>
      <c r="I434" s="144"/>
      <c r="J434" s="146"/>
      <c r="K434" s="147"/>
      <c r="L434" s="148"/>
    </row>
    <row r="435" spans="1:12" s="142" customFormat="1" hidden="1" outlineLevel="1" x14ac:dyDescent="0.35">
      <c r="B435" s="143" t="s">
        <v>38</v>
      </c>
      <c r="D435" s="144">
        <v>0</v>
      </c>
      <c r="E435" s="144">
        <v>0</v>
      </c>
      <c r="F435" s="154"/>
      <c r="G435" s="145"/>
      <c r="I435" s="144"/>
      <c r="J435" s="146"/>
      <c r="K435" s="147"/>
      <c r="L435" s="148"/>
    </row>
    <row r="436" spans="1:12" s="142" customFormat="1" hidden="1" outlineLevel="1" x14ac:dyDescent="0.35">
      <c r="B436" s="143" t="s">
        <v>39</v>
      </c>
      <c r="D436" s="144">
        <v>0</v>
      </c>
      <c r="E436" s="144">
        <v>0</v>
      </c>
      <c r="F436" s="154"/>
      <c r="G436" s="145"/>
      <c r="I436" s="144"/>
      <c r="J436" s="146"/>
      <c r="K436" s="147"/>
      <c r="L436" s="148"/>
    </row>
    <row r="437" spans="1:12" s="142" customFormat="1" hidden="1" outlineLevel="1" x14ac:dyDescent="0.35">
      <c r="B437" s="143" t="s">
        <v>40</v>
      </c>
      <c r="D437" s="144">
        <v>0</v>
      </c>
      <c r="E437" s="144">
        <v>0</v>
      </c>
      <c r="F437" s="154"/>
      <c r="G437" s="145"/>
      <c r="I437" s="144"/>
      <c r="J437" s="146"/>
      <c r="K437" s="147"/>
      <c r="L437" s="148"/>
    </row>
    <row r="438" spans="1:12" s="142" customFormat="1" hidden="1" outlineLevel="1" x14ac:dyDescent="0.35">
      <c r="B438" s="143" t="s">
        <v>41</v>
      </c>
      <c r="D438" s="144">
        <v>2397</v>
      </c>
      <c r="E438" s="144">
        <v>1346</v>
      </c>
      <c r="F438" s="154"/>
      <c r="G438" s="145"/>
      <c r="I438" s="144"/>
      <c r="J438" s="146"/>
      <c r="K438" s="147"/>
      <c r="L438" s="148"/>
    </row>
    <row r="439" spans="1:12" s="142" customFormat="1" hidden="1" outlineLevel="1" x14ac:dyDescent="0.35">
      <c r="B439" s="143" t="s">
        <v>42</v>
      </c>
      <c r="D439" s="144">
        <v>0</v>
      </c>
      <c r="E439" s="144">
        <v>0</v>
      </c>
      <c r="F439" s="154"/>
      <c r="G439" s="145"/>
      <c r="I439" s="144"/>
      <c r="J439" s="146"/>
      <c r="K439" s="147"/>
      <c r="L439" s="148"/>
    </row>
    <row r="440" spans="1:12" s="142" customFormat="1" hidden="1" outlineLevel="1" x14ac:dyDescent="0.35">
      <c r="B440" s="143" t="s">
        <v>0</v>
      </c>
      <c r="D440" s="144">
        <v>0</v>
      </c>
      <c r="E440" s="144">
        <v>0</v>
      </c>
      <c r="F440" s="154"/>
      <c r="G440" s="145"/>
      <c r="I440" s="144"/>
      <c r="J440" s="146"/>
      <c r="K440" s="147"/>
      <c r="L440" s="148"/>
    </row>
    <row r="441" spans="1:12" s="142" customFormat="1" hidden="1" outlineLevel="1" x14ac:dyDescent="0.35">
      <c r="B441" s="143" t="s">
        <v>43</v>
      </c>
      <c r="D441" s="144">
        <v>0</v>
      </c>
      <c r="E441" s="144">
        <v>0</v>
      </c>
      <c r="F441" s="154"/>
      <c r="G441" s="145"/>
      <c r="I441" s="144"/>
      <c r="J441" s="146"/>
      <c r="K441" s="147"/>
      <c r="L441" s="148"/>
    </row>
    <row r="442" spans="1:12" s="142" customFormat="1" hidden="1" outlineLevel="1" x14ac:dyDescent="0.35">
      <c r="B442" s="143" t="s">
        <v>44</v>
      </c>
      <c r="D442" s="144">
        <v>0</v>
      </c>
      <c r="E442" s="144">
        <v>0</v>
      </c>
      <c r="F442" s="154"/>
      <c r="G442" s="145"/>
      <c r="I442" s="144"/>
      <c r="J442" s="146"/>
      <c r="K442" s="147"/>
      <c r="L442" s="148"/>
    </row>
    <row r="443" spans="1:12" s="142" customFormat="1" hidden="1" outlineLevel="1" x14ac:dyDescent="0.35">
      <c r="B443" s="143" t="s">
        <v>45</v>
      </c>
      <c r="D443" s="144">
        <v>0</v>
      </c>
      <c r="E443" s="144">
        <v>0</v>
      </c>
      <c r="F443" s="154"/>
      <c r="G443" s="145"/>
      <c r="I443" s="144"/>
      <c r="J443" s="146"/>
      <c r="K443" s="147"/>
      <c r="L443" s="148"/>
    </row>
    <row r="444" spans="1:12" s="142" customFormat="1" hidden="1" outlineLevel="1" x14ac:dyDescent="0.35">
      <c r="B444" s="143" t="s">
        <v>46</v>
      </c>
      <c r="D444" s="144">
        <v>0</v>
      </c>
      <c r="E444" s="144">
        <v>0</v>
      </c>
      <c r="F444" s="154"/>
      <c r="G444" s="145"/>
      <c r="I444" s="144"/>
      <c r="J444" s="146"/>
      <c r="K444" s="147"/>
      <c r="L444" s="148"/>
    </row>
    <row r="445" spans="1:12" s="142" customFormat="1" hidden="1" outlineLevel="1" x14ac:dyDescent="0.35">
      <c r="B445" s="143" t="s">
        <v>47</v>
      </c>
      <c r="D445" s="144">
        <v>9739</v>
      </c>
      <c r="E445" s="144">
        <v>5386</v>
      </c>
      <c r="F445" s="154"/>
      <c r="G445" s="145"/>
      <c r="I445" s="144"/>
      <c r="J445" s="146"/>
      <c r="K445" s="147"/>
      <c r="L445" s="148"/>
    </row>
    <row r="446" spans="1:12" ht="12.75" customHeight="1" collapsed="1" x14ac:dyDescent="0.35">
      <c r="A446" s="149"/>
      <c r="B446" s="155"/>
      <c r="C446" s="174" t="s">
        <v>150</v>
      </c>
      <c r="D446" s="194">
        <v>19279</v>
      </c>
      <c r="E446" s="194">
        <v>14217</v>
      </c>
    </row>
    <row r="447" spans="1:12" s="142" customFormat="1" hidden="1" outlineLevel="1" x14ac:dyDescent="0.35">
      <c r="B447" s="143" t="s">
        <v>31</v>
      </c>
      <c r="D447" s="144">
        <v>3493</v>
      </c>
      <c r="E447" s="144">
        <v>4199</v>
      </c>
      <c r="F447" s="154"/>
      <c r="G447" s="145"/>
      <c r="I447" s="144"/>
      <c r="J447" s="146"/>
      <c r="K447" s="147"/>
      <c r="L447" s="148"/>
    </row>
    <row r="448" spans="1:12" s="142" customFormat="1" hidden="1" outlineLevel="1" x14ac:dyDescent="0.35">
      <c r="B448" s="143" t="s">
        <v>32</v>
      </c>
      <c r="D448" s="144">
        <v>0</v>
      </c>
      <c r="E448" s="144">
        <v>0</v>
      </c>
      <c r="F448" s="154"/>
      <c r="G448" s="145"/>
      <c r="I448" s="144"/>
      <c r="J448" s="146"/>
      <c r="K448" s="147"/>
      <c r="L448" s="148"/>
    </row>
    <row r="449" spans="2:12" s="142" customFormat="1" hidden="1" outlineLevel="1" x14ac:dyDescent="0.35">
      <c r="B449" s="143" t="s">
        <v>33</v>
      </c>
      <c r="D449" s="144">
        <v>0</v>
      </c>
      <c r="E449" s="144">
        <v>0</v>
      </c>
      <c r="F449" s="154"/>
      <c r="G449" s="145"/>
      <c r="I449" s="144"/>
      <c r="J449" s="146"/>
      <c r="K449" s="147"/>
      <c r="L449" s="148"/>
    </row>
    <row r="450" spans="2:12" s="142" customFormat="1" hidden="1" outlineLevel="1" x14ac:dyDescent="0.35">
      <c r="B450" s="143" t="s">
        <v>34</v>
      </c>
      <c r="D450" s="144">
        <v>0</v>
      </c>
      <c r="E450" s="144">
        <v>0</v>
      </c>
      <c r="F450" s="154"/>
      <c r="G450" s="145"/>
      <c r="I450" s="144"/>
      <c r="J450" s="146"/>
      <c r="K450" s="147"/>
      <c r="L450" s="148"/>
    </row>
    <row r="451" spans="2:12" s="142" customFormat="1" hidden="1" outlineLevel="1" x14ac:dyDescent="0.35">
      <c r="B451" s="143" t="s">
        <v>35</v>
      </c>
      <c r="D451" s="144">
        <v>0</v>
      </c>
      <c r="E451" s="144">
        <v>0</v>
      </c>
      <c r="F451" s="154"/>
      <c r="G451" s="145"/>
      <c r="I451" s="144"/>
      <c r="J451" s="146"/>
      <c r="K451" s="147"/>
      <c r="L451" s="148"/>
    </row>
    <row r="452" spans="2:12" s="142" customFormat="1" hidden="1" outlineLevel="1" x14ac:dyDescent="0.35">
      <c r="B452" s="143" t="s">
        <v>36</v>
      </c>
      <c r="D452" s="144">
        <v>28926</v>
      </c>
      <c r="E452" s="144">
        <v>21263</v>
      </c>
      <c r="F452" s="154"/>
      <c r="G452" s="145"/>
      <c r="I452" s="144"/>
      <c r="J452" s="146"/>
      <c r="K452" s="147"/>
      <c r="L452" s="148"/>
    </row>
    <row r="453" spans="2:12" s="142" customFormat="1" hidden="1" outlineLevel="1" x14ac:dyDescent="0.35">
      <c r="B453" s="143" t="s">
        <v>37</v>
      </c>
      <c r="D453" s="144">
        <v>0</v>
      </c>
      <c r="E453" s="144">
        <v>0</v>
      </c>
      <c r="F453" s="154"/>
      <c r="G453" s="145"/>
      <c r="I453" s="144"/>
      <c r="J453" s="146"/>
      <c r="K453" s="147"/>
      <c r="L453" s="148"/>
    </row>
    <row r="454" spans="2:12" s="142" customFormat="1" hidden="1" outlineLevel="1" x14ac:dyDescent="0.35">
      <c r="B454" s="143" t="s">
        <v>38</v>
      </c>
      <c r="D454" s="144">
        <v>0</v>
      </c>
      <c r="E454" s="144">
        <v>0</v>
      </c>
      <c r="F454" s="154"/>
      <c r="G454" s="145"/>
      <c r="I454" s="144"/>
      <c r="J454" s="146"/>
      <c r="K454" s="147"/>
      <c r="L454" s="148"/>
    </row>
    <row r="455" spans="2:12" s="142" customFormat="1" hidden="1" outlineLevel="1" x14ac:dyDescent="0.35">
      <c r="B455" s="143" t="s">
        <v>39</v>
      </c>
      <c r="D455" s="144">
        <v>0</v>
      </c>
      <c r="E455" s="144">
        <v>0</v>
      </c>
      <c r="F455" s="154"/>
      <c r="G455" s="145"/>
      <c r="I455" s="144"/>
      <c r="J455" s="146"/>
      <c r="K455" s="147"/>
      <c r="L455" s="148"/>
    </row>
    <row r="456" spans="2:12" s="142" customFormat="1" hidden="1" outlineLevel="1" x14ac:dyDescent="0.35">
      <c r="B456" s="143" t="s">
        <v>40</v>
      </c>
      <c r="D456" s="144">
        <v>0</v>
      </c>
      <c r="E456" s="144">
        <v>0</v>
      </c>
      <c r="F456" s="154"/>
      <c r="G456" s="145"/>
      <c r="I456" s="144"/>
      <c r="J456" s="146"/>
      <c r="K456" s="147"/>
      <c r="L456" s="148"/>
    </row>
    <row r="457" spans="2:12" s="142" customFormat="1" hidden="1" outlineLevel="1" x14ac:dyDescent="0.35">
      <c r="B457" s="143" t="s">
        <v>41</v>
      </c>
      <c r="D457" s="144">
        <v>2536</v>
      </c>
      <c r="E457" s="144">
        <v>2310</v>
      </c>
      <c r="F457" s="154"/>
      <c r="G457" s="145"/>
      <c r="I457" s="144"/>
      <c r="J457" s="146"/>
      <c r="K457" s="147"/>
      <c r="L457" s="148"/>
    </row>
    <row r="458" spans="2:12" s="142" customFormat="1" hidden="1" outlineLevel="1" x14ac:dyDescent="0.35">
      <c r="B458" s="143" t="s">
        <v>42</v>
      </c>
      <c r="D458" s="144">
        <v>0</v>
      </c>
      <c r="E458" s="144">
        <v>0</v>
      </c>
      <c r="F458" s="154"/>
      <c r="G458" s="145"/>
      <c r="I458" s="144"/>
      <c r="J458" s="146"/>
      <c r="K458" s="147"/>
      <c r="L458" s="148"/>
    </row>
    <row r="459" spans="2:12" s="142" customFormat="1" hidden="1" outlineLevel="1" x14ac:dyDescent="0.35">
      <c r="B459" s="143" t="s">
        <v>0</v>
      </c>
      <c r="D459" s="144">
        <v>0</v>
      </c>
      <c r="E459" s="144">
        <v>0</v>
      </c>
      <c r="F459" s="154"/>
      <c r="G459" s="145"/>
      <c r="I459" s="144"/>
      <c r="J459" s="146"/>
      <c r="K459" s="147"/>
      <c r="L459" s="148"/>
    </row>
    <row r="460" spans="2:12" s="142" customFormat="1" hidden="1" outlineLevel="1" x14ac:dyDescent="0.35">
      <c r="B460" s="143" t="s">
        <v>43</v>
      </c>
      <c r="D460" s="144">
        <v>2880</v>
      </c>
      <c r="E460" s="144">
        <v>4031</v>
      </c>
      <c r="F460" s="154"/>
      <c r="G460" s="145"/>
      <c r="I460" s="144"/>
      <c r="J460" s="146"/>
      <c r="K460" s="147"/>
      <c r="L460" s="148"/>
    </row>
    <row r="461" spans="2:12" s="142" customFormat="1" hidden="1" outlineLevel="1" x14ac:dyDescent="0.35">
      <c r="B461" s="143" t="s">
        <v>44</v>
      </c>
      <c r="D461" s="144">
        <v>0</v>
      </c>
      <c r="E461" s="144">
        <v>0</v>
      </c>
      <c r="F461" s="154"/>
      <c r="G461" s="145"/>
      <c r="I461" s="144"/>
      <c r="J461" s="146"/>
      <c r="K461" s="147"/>
      <c r="L461" s="148"/>
    </row>
    <row r="462" spans="2:12" s="142" customFormat="1" hidden="1" outlineLevel="1" x14ac:dyDescent="0.35">
      <c r="B462" s="143" t="s">
        <v>45</v>
      </c>
      <c r="D462" s="144">
        <v>0</v>
      </c>
      <c r="E462" s="144">
        <v>0</v>
      </c>
      <c r="F462" s="154"/>
      <c r="G462" s="145"/>
      <c r="I462" s="144"/>
      <c r="J462" s="146"/>
      <c r="K462" s="147"/>
      <c r="L462" s="148"/>
    </row>
    <row r="463" spans="2:12" s="142" customFormat="1" hidden="1" outlineLevel="1" x14ac:dyDescent="0.35">
      <c r="B463" s="143" t="s">
        <v>46</v>
      </c>
      <c r="D463" s="144">
        <v>0</v>
      </c>
      <c r="E463" s="144">
        <v>0</v>
      </c>
      <c r="F463" s="154"/>
      <c r="G463" s="145"/>
      <c r="I463" s="144"/>
      <c r="J463" s="146"/>
      <c r="K463" s="147"/>
      <c r="L463" s="148"/>
    </row>
    <row r="464" spans="2:12" s="142" customFormat="1" hidden="1" outlineLevel="1" x14ac:dyDescent="0.35">
      <c r="B464" s="143" t="s">
        <v>47</v>
      </c>
      <c r="D464" s="144">
        <v>1600</v>
      </c>
      <c r="E464" s="144">
        <v>1690</v>
      </c>
      <c r="F464" s="154"/>
      <c r="G464" s="145"/>
      <c r="I464" s="144"/>
      <c r="J464" s="146"/>
      <c r="K464" s="147"/>
      <c r="L464" s="148"/>
    </row>
    <row r="465" spans="1:12" ht="12.75" customHeight="1" collapsed="1" x14ac:dyDescent="0.35">
      <c r="A465" s="149"/>
      <c r="B465" s="155"/>
      <c r="C465" s="174" t="s">
        <v>161</v>
      </c>
      <c r="D465" s="194">
        <v>39435</v>
      </c>
      <c r="E465" s="194">
        <v>33493</v>
      </c>
    </row>
    <row r="466" spans="1:12" s="142" customFormat="1" hidden="1" outlineLevel="1" x14ac:dyDescent="0.35">
      <c r="B466" s="143" t="s">
        <v>31</v>
      </c>
      <c r="D466" s="144">
        <v>286</v>
      </c>
      <c r="E466" s="144">
        <v>0</v>
      </c>
      <c r="F466" s="154"/>
      <c r="G466" s="145"/>
      <c r="I466" s="144"/>
      <c r="J466" s="146"/>
      <c r="K466" s="147"/>
      <c r="L466" s="148"/>
    </row>
    <row r="467" spans="1:12" s="142" customFormat="1" hidden="1" outlineLevel="1" x14ac:dyDescent="0.35">
      <c r="B467" s="143" t="s">
        <v>32</v>
      </c>
      <c r="D467" s="144">
        <v>343</v>
      </c>
      <c r="E467" s="144">
        <v>154</v>
      </c>
      <c r="F467" s="154"/>
      <c r="G467" s="145"/>
      <c r="I467" s="144"/>
      <c r="J467" s="146"/>
      <c r="K467" s="147"/>
      <c r="L467" s="148"/>
    </row>
    <row r="468" spans="1:12" s="142" customFormat="1" hidden="1" outlineLevel="1" x14ac:dyDescent="0.35">
      <c r="B468" s="143" t="s">
        <v>33</v>
      </c>
      <c r="D468" s="144">
        <v>0</v>
      </c>
      <c r="E468" s="144">
        <v>0</v>
      </c>
      <c r="F468" s="154"/>
      <c r="G468" s="145"/>
      <c r="I468" s="144"/>
      <c r="J468" s="146"/>
      <c r="K468" s="147"/>
      <c r="L468" s="148"/>
    </row>
    <row r="469" spans="1:12" s="142" customFormat="1" hidden="1" outlineLevel="1" x14ac:dyDescent="0.35">
      <c r="B469" s="143" t="s">
        <v>34</v>
      </c>
      <c r="D469" s="144">
        <v>1655</v>
      </c>
      <c r="E469" s="144">
        <v>1655</v>
      </c>
      <c r="F469" s="154"/>
      <c r="G469" s="145"/>
      <c r="I469" s="144"/>
      <c r="J469" s="146"/>
      <c r="K469" s="147"/>
      <c r="L469" s="148"/>
    </row>
    <row r="470" spans="1:12" s="142" customFormat="1" hidden="1" outlineLevel="1" x14ac:dyDescent="0.35">
      <c r="B470" s="143" t="s">
        <v>35</v>
      </c>
      <c r="D470" s="144">
        <v>0</v>
      </c>
      <c r="E470" s="144">
        <v>0</v>
      </c>
      <c r="F470" s="154"/>
      <c r="G470" s="145"/>
      <c r="I470" s="144"/>
      <c r="J470" s="146"/>
      <c r="K470" s="147"/>
      <c r="L470" s="148"/>
    </row>
    <row r="471" spans="1:12" s="142" customFormat="1" hidden="1" outlineLevel="1" x14ac:dyDescent="0.35">
      <c r="B471" s="143" t="s">
        <v>36</v>
      </c>
      <c r="D471" s="144">
        <v>0</v>
      </c>
      <c r="E471" s="144">
        <v>0</v>
      </c>
      <c r="F471" s="154"/>
      <c r="G471" s="145"/>
      <c r="I471" s="144"/>
      <c r="J471" s="146"/>
      <c r="K471" s="147"/>
      <c r="L471" s="148"/>
    </row>
    <row r="472" spans="1:12" s="142" customFormat="1" hidden="1" outlineLevel="1" x14ac:dyDescent="0.35">
      <c r="B472" s="143" t="s">
        <v>37</v>
      </c>
      <c r="D472" s="144">
        <v>0</v>
      </c>
      <c r="E472" s="144">
        <v>0</v>
      </c>
      <c r="F472" s="154"/>
      <c r="G472" s="145"/>
      <c r="I472" s="144"/>
      <c r="J472" s="146"/>
      <c r="K472" s="147"/>
      <c r="L472" s="148"/>
    </row>
    <row r="473" spans="1:12" s="142" customFormat="1" hidden="1" outlineLevel="1" x14ac:dyDescent="0.35">
      <c r="B473" s="143" t="s">
        <v>38</v>
      </c>
      <c r="D473" s="144">
        <v>0</v>
      </c>
      <c r="E473" s="144">
        <v>0</v>
      </c>
      <c r="F473" s="154"/>
      <c r="G473" s="145"/>
      <c r="I473" s="144"/>
      <c r="J473" s="146"/>
      <c r="K473" s="147"/>
      <c r="L473" s="148"/>
    </row>
    <row r="474" spans="1:12" s="142" customFormat="1" hidden="1" outlineLevel="1" x14ac:dyDescent="0.35">
      <c r="B474" s="143" t="s">
        <v>39</v>
      </c>
      <c r="D474" s="144">
        <v>0</v>
      </c>
      <c r="E474" s="144">
        <v>0</v>
      </c>
      <c r="F474" s="154"/>
      <c r="G474" s="145"/>
      <c r="I474" s="144"/>
      <c r="J474" s="146"/>
      <c r="K474" s="147"/>
      <c r="L474" s="148"/>
    </row>
    <row r="475" spans="1:12" s="142" customFormat="1" hidden="1" outlineLevel="1" x14ac:dyDescent="0.35">
      <c r="B475" s="143" t="s">
        <v>40</v>
      </c>
      <c r="D475" s="144">
        <v>13</v>
      </c>
      <c r="E475" s="144">
        <v>17</v>
      </c>
      <c r="F475" s="154"/>
      <c r="G475" s="145"/>
      <c r="I475" s="144"/>
      <c r="J475" s="146"/>
      <c r="K475" s="147"/>
      <c r="L475" s="148"/>
    </row>
    <row r="476" spans="1:12" s="142" customFormat="1" hidden="1" outlineLevel="1" x14ac:dyDescent="0.35">
      <c r="B476" s="143" t="s">
        <v>41</v>
      </c>
      <c r="D476" s="144">
        <v>345</v>
      </c>
      <c r="E476" s="144">
        <v>129</v>
      </c>
      <c r="F476" s="154"/>
      <c r="I476" s="144"/>
      <c r="J476" s="146"/>
      <c r="K476" s="147"/>
      <c r="L476" s="148"/>
    </row>
    <row r="477" spans="1:12" s="142" customFormat="1" hidden="1" outlineLevel="1" x14ac:dyDescent="0.35">
      <c r="B477" s="143" t="s">
        <v>42</v>
      </c>
      <c r="D477" s="144">
        <v>0</v>
      </c>
      <c r="E477" s="144">
        <v>0</v>
      </c>
      <c r="F477" s="154"/>
      <c r="G477" s="145"/>
      <c r="I477" s="144"/>
      <c r="J477" s="146"/>
      <c r="K477" s="147"/>
      <c r="L477" s="148"/>
    </row>
    <row r="478" spans="1:12" s="142" customFormat="1" hidden="1" outlineLevel="1" x14ac:dyDescent="0.35">
      <c r="B478" s="143" t="s">
        <v>0</v>
      </c>
      <c r="D478" s="144">
        <v>617</v>
      </c>
      <c r="E478" s="144">
        <v>520</v>
      </c>
      <c r="F478" s="154"/>
      <c r="G478" s="145"/>
      <c r="I478" s="144"/>
      <c r="J478" s="146"/>
      <c r="K478" s="147"/>
      <c r="L478" s="148"/>
    </row>
    <row r="479" spans="1:12" s="142" customFormat="1" hidden="1" outlineLevel="1" x14ac:dyDescent="0.35">
      <c r="B479" s="143" t="s">
        <v>43</v>
      </c>
      <c r="D479" s="144">
        <v>230</v>
      </c>
      <c r="E479" s="144">
        <v>230</v>
      </c>
      <c r="F479" s="154"/>
      <c r="G479" s="145"/>
      <c r="I479" s="144"/>
      <c r="J479" s="146"/>
      <c r="K479" s="147"/>
      <c r="L479" s="148"/>
    </row>
    <row r="480" spans="1:12" s="142" customFormat="1" hidden="1" outlineLevel="1" x14ac:dyDescent="0.35">
      <c r="B480" s="143" t="s">
        <v>44</v>
      </c>
      <c r="D480" s="144">
        <v>0</v>
      </c>
      <c r="E480" s="144">
        <v>0</v>
      </c>
      <c r="F480" s="154"/>
      <c r="G480" s="145"/>
      <c r="I480" s="144"/>
      <c r="J480" s="146"/>
      <c r="K480" s="147"/>
      <c r="L480" s="148"/>
    </row>
    <row r="481" spans="1:12" s="142" customFormat="1" hidden="1" outlineLevel="1" x14ac:dyDescent="0.35">
      <c r="B481" s="143" t="s">
        <v>45</v>
      </c>
      <c r="D481" s="144">
        <v>1567</v>
      </c>
      <c r="E481" s="144">
        <v>250</v>
      </c>
      <c r="F481" s="154"/>
      <c r="G481" s="145"/>
      <c r="I481" s="144"/>
      <c r="J481" s="146"/>
      <c r="K481" s="147"/>
      <c r="L481" s="148"/>
    </row>
    <row r="482" spans="1:12" s="142" customFormat="1" hidden="1" outlineLevel="1" x14ac:dyDescent="0.35">
      <c r="B482" s="143" t="s">
        <v>46</v>
      </c>
      <c r="D482" s="144">
        <v>491</v>
      </c>
      <c r="E482" s="144">
        <v>491</v>
      </c>
      <c r="F482" s="154"/>
      <c r="G482" s="145"/>
      <c r="I482" s="144"/>
      <c r="J482" s="146"/>
      <c r="K482" s="147"/>
      <c r="L482" s="148"/>
    </row>
    <row r="483" spans="1:12" s="142" customFormat="1" hidden="1" outlineLevel="1" x14ac:dyDescent="0.35">
      <c r="B483" s="143" t="s">
        <v>47</v>
      </c>
      <c r="D483" s="144">
        <v>0</v>
      </c>
      <c r="E483" s="144">
        <v>0</v>
      </c>
      <c r="F483" s="154"/>
      <c r="G483" s="145"/>
      <c r="I483" s="144"/>
      <c r="J483" s="146"/>
      <c r="K483" s="147"/>
      <c r="L483" s="148"/>
    </row>
    <row r="484" spans="1:12" ht="12.75" customHeight="1" collapsed="1" x14ac:dyDescent="0.35">
      <c r="A484" s="141"/>
      <c r="B484" s="155"/>
      <c r="C484" s="174" t="s">
        <v>69</v>
      </c>
      <c r="D484" s="194">
        <v>5547</v>
      </c>
      <c r="E484" s="194">
        <v>3446</v>
      </c>
    </row>
    <row r="485" spans="1:12" s="142" customFormat="1" hidden="1" outlineLevel="1" x14ac:dyDescent="0.35">
      <c r="B485" s="143" t="s">
        <v>31</v>
      </c>
      <c r="D485" s="144">
        <v>0</v>
      </c>
      <c r="E485" s="144">
        <v>0</v>
      </c>
      <c r="F485" s="154"/>
      <c r="G485" s="145"/>
      <c r="I485" s="144"/>
      <c r="J485" s="146"/>
      <c r="K485" s="147"/>
      <c r="L485" s="148"/>
    </row>
    <row r="486" spans="1:12" s="142" customFormat="1" hidden="1" outlineLevel="1" x14ac:dyDescent="0.35">
      <c r="B486" s="143" t="s">
        <v>32</v>
      </c>
      <c r="D486" s="144">
        <v>0</v>
      </c>
      <c r="E486" s="144">
        <v>0</v>
      </c>
      <c r="F486" s="154"/>
      <c r="G486" s="145"/>
      <c r="I486" s="144"/>
      <c r="J486" s="146"/>
      <c r="K486" s="147"/>
      <c r="L486" s="148"/>
    </row>
    <row r="487" spans="1:12" s="142" customFormat="1" hidden="1" outlineLevel="1" x14ac:dyDescent="0.35">
      <c r="B487" s="143" t="s">
        <v>33</v>
      </c>
      <c r="D487" s="144">
        <v>0</v>
      </c>
      <c r="E487" s="144">
        <v>0</v>
      </c>
      <c r="F487" s="154"/>
      <c r="G487" s="145"/>
      <c r="I487" s="144"/>
      <c r="J487" s="146"/>
      <c r="K487" s="147"/>
      <c r="L487" s="148"/>
    </row>
    <row r="488" spans="1:12" s="142" customFormat="1" hidden="1" outlineLevel="1" x14ac:dyDescent="0.35">
      <c r="B488" s="143" t="s">
        <v>34</v>
      </c>
      <c r="D488" s="144">
        <v>0</v>
      </c>
      <c r="E488" s="144">
        <v>0</v>
      </c>
      <c r="F488" s="154"/>
      <c r="G488" s="145"/>
      <c r="I488" s="144"/>
      <c r="J488" s="146"/>
      <c r="K488" s="147"/>
      <c r="L488" s="148"/>
    </row>
    <row r="489" spans="1:12" s="142" customFormat="1" hidden="1" outlineLevel="1" x14ac:dyDescent="0.35">
      <c r="B489" s="143" t="s">
        <v>35</v>
      </c>
      <c r="D489" s="144">
        <v>0</v>
      </c>
      <c r="E489" s="144">
        <v>0</v>
      </c>
      <c r="F489" s="154"/>
      <c r="G489" s="145"/>
      <c r="I489" s="144"/>
      <c r="J489" s="146"/>
      <c r="K489" s="147"/>
      <c r="L489" s="148"/>
    </row>
    <row r="490" spans="1:12" s="142" customFormat="1" hidden="1" outlineLevel="1" x14ac:dyDescent="0.35">
      <c r="B490" s="143" t="s">
        <v>36</v>
      </c>
      <c r="D490" s="144">
        <v>0</v>
      </c>
      <c r="E490" s="144">
        <v>0</v>
      </c>
      <c r="F490" s="154"/>
      <c r="G490" s="145"/>
      <c r="I490" s="144"/>
      <c r="J490" s="146"/>
      <c r="K490" s="147"/>
      <c r="L490" s="148"/>
    </row>
    <row r="491" spans="1:12" s="142" customFormat="1" hidden="1" outlineLevel="1" x14ac:dyDescent="0.35">
      <c r="B491" s="143" t="s">
        <v>37</v>
      </c>
      <c r="D491" s="144">
        <v>0</v>
      </c>
      <c r="E491" s="144">
        <v>0</v>
      </c>
      <c r="F491" s="154"/>
      <c r="G491" s="145"/>
      <c r="I491" s="144"/>
      <c r="J491" s="146"/>
      <c r="K491" s="147"/>
      <c r="L491" s="148"/>
    </row>
    <row r="492" spans="1:12" s="142" customFormat="1" hidden="1" outlineLevel="1" x14ac:dyDescent="0.35">
      <c r="B492" s="143" t="s">
        <v>38</v>
      </c>
      <c r="D492" s="144">
        <v>0</v>
      </c>
      <c r="E492" s="144">
        <v>0</v>
      </c>
      <c r="F492" s="154"/>
      <c r="G492" s="145"/>
      <c r="I492" s="144"/>
      <c r="J492" s="146"/>
      <c r="K492" s="147"/>
      <c r="L492" s="148"/>
    </row>
    <row r="493" spans="1:12" s="142" customFormat="1" hidden="1" outlineLevel="1" x14ac:dyDescent="0.35">
      <c r="B493" s="143" t="s">
        <v>39</v>
      </c>
      <c r="D493" s="144">
        <v>0</v>
      </c>
      <c r="E493" s="144">
        <v>0</v>
      </c>
      <c r="F493" s="154"/>
      <c r="G493" s="145"/>
      <c r="I493" s="144"/>
      <c r="J493" s="146"/>
      <c r="K493" s="147"/>
      <c r="L493" s="148"/>
    </row>
    <row r="494" spans="1:12" s="142" customFormat="1" hidden="1" outlineLevel="1" x14ac:dyDescent="0.35">
      <c r="B494" s="143" t="s">
        <v>40</v>
      </c>
      <c r="D494" s="144">
        <v>0</v>
      </c>
      <c r="E494" s="144">
        <v>0</v>
      </c>
      <c r="F494" s="154"/>
      <c r="G494" s="145"/>
      <c r="I494" s="144"/>
      <c r="J494" s="146"/>
      <c r="K494" s="147"/>
      <c r="L494" s="148"/>
    </row>
    <row r="495" spans="1:12" s="142" customFormat="1" hidden="1" outlineLevel="1" x14ac:dyDescent="0.35">
      <c r="B495" s="143" t="s">
        <v>41</v>
      </c>
      <c r="D495" s="144">
        <v>0</v>
      </c>
      <c r="E495" s="144">
        <v>0</v>
      </c>
      <c r="F495" s="154"/>
      <c r="I495" s="144"/>
      <c r="J495" s="146"/>
      <c r="K495" s="147"/>
      <c r="L495" s="148"/>
    </row>
    <row r="496" spans="1:12" s="142" customFormat="1" hidden="1" outlineLevel="1" x14ac:dyDescent="0.35">
      <c r="B496" s="143" t="s">
        <v>42</v>
      </c>
      <c r="D496" s="144">
        <v>0</v>
      </c>
      <c r="E496" s="144">
        <v>0</v>
      </c>
      <c r="F496" s="154"/>
      <c r="G496" s="145"/>
      <c r="I496" s="144"/>
      <c r="J496" s="146"/>
      <c r="K496" s="147"/>
      <c r="L496" s="148"/>
    </row>
    <row r="497" spans="1:12" s="142" customFormat="1" hidden="1" outlineLevel="1" x14ac:dyDescent="0.35">
      <c r="B497" s="143" t="s">
        <v>0</v>
      </c>
      <c r="D497" s="144">
        <v>0</v>
      </c>
      <c r="E497" s="144">
        <v>0</v>
      </c>
      <c r="F497" s="154"/>
      <c r="G497" s="145"/>
      <c r="I497" s="144"/>
      <c r="J497" s="146"/>
      <c r="K497" s="147"/>
      <c r="L497" s="148"/>
    </row>
    <row r="498" spans="1:12" s="142" customFormat="1" hidden="1" outlineLevel="1" x14ac:dyDescent="0.35">
      <c r="B498" s="143" t="s">
        <v>43</v>
      </c>
      <c r="D498" s="144">
        <v>0</v>
      </c>
      <c r="E498" s="144">
        <v>0</v>
      </c>
      <c r="F498" s="154"/>
      <c r="G498" s="145"/>
      <c r="I498" s="144"/>
      <c r="J498" s="146"/>
      <c r="K498" s="147"/>
      <c r="L498" s="148"/>
    </row>
    <row r="499" spans="1:12" s="142" customFormat="1" hidden="1" outlineLevel="1" x14ac:dyDescent="0.35">
      <c r="B499" s="143" t="s">
        <v>44</v>
      </c>
      <c r="D499" s="144">
        <v>0</v>
      </c>
      <c r="E499" s="144">
        <v>0</v>
      </c>
      <c r="F499" s="154"/>
      <c r="G499" s="145"/>
      <c r="I499" s="144"/>
      <c r="J499" s="146"/>
      <c r="K499" s="147"/>
      <c r="L499" s="148"/>
    </row>
    <row r="500" spans="1:12" s="142" customFormat="1" hidden="1" outlineLevel="1" x14ac:dyDescent="0.35">
      <c r="B500" s="143" t="s">
        <v>45</v>
      </c>
      <c r="D500" s="144">
        <v>0</v>
      </c>
      <c r="E500" s="144">
        <v>0</v>
      </c>
      <c r="F500" s="154"/>
      <c r="G500" s="145"/>
      <c r="I500" s="144"/>
      <c r="J500" s="146"/>
      <c r="K500" s="147"/>
      <c r="L500" s="148"/>
    </row>
    <row r="501" spans="1:12" s="142" customFormat="1" hidden="1" outlineLevel="1" x14ac:dyDescent="0.35">
      <c r="B501" s="143" t="s">
        <v>46</v>
      </c>
      <c r="D501" s="144">
        <v>0</v>
      </c>
      <c r="E501" s="144">
        <v>0</v>
      </c>
      <c r="F501" s="154"/>
      <c r="G501" s="145"/>
      <c r="I501" s="144"/>
      <c r="J501" s="146"/>
      <c r="K501" s="147"/>
      <c r="L501" s="148"/>
    </row>
    <row r="502" spans="1:12" s="142" customFormat="1" hidden="1" outlineLevel="1" x14ac:dyDescent="0.35">
      <c r="B502" s="143" t="s">
        <v>47</v>
      </c>
      <c r="D502" s="144">
        <v>0</v>
      </c>
      <c r="E502" s="144">
        <v>0</v>
      </c>
      <c r="F502" s="154"/>
      <c r="G502" s="145"/>
      <c r="I502" s="144"/>
      <c r="J502" s="146"/>
      <c r="K502" s="147"/>
      <c r="L502" s="148"/>
    </row>
    <row r="503" spans="1:12" ht="12.75" customHeight="1" collapsed="1" x14ac:dyDescent="0.35">
      <c r="A503" s="141"/>
      <c r="B503" s="155"/>
      <c r="C503" s="174" t="s">
        <v>162</v>
      </c>
      <c r="D503" s="194">
        <v>0</v>
      </c>
      <c r="E503" s="194">
        <v>0</v>
      </c>
    </row>
    <row r="504" spans="1:12" s="142" customFormat="1" hidden="1" outlineLevel="1" x14ac:dyDescent="0.35">
      <c r="B504" s="143" t="s">
        <v>31</v>
      </c>
      <c r="D504" s="144">
        <v>52089</v>
      </c>
      <c r="E504" s="144">
        <v>50768</v>
      </c>
      <c r="F504" s="154"/>
      <c r="G504" s="145"/>
      <c r="I504" s="144"/>
      <c r="J504" s="146"/>
      <c r="K504" s="147"/>
      <c r="L504" s="148"/>
    </row>
    <row r="505" spans="1:12" s="142" customFormat="1" hidden="1" outlineLevel="1" x14ac:dyDescent="0.35">
      <c r="B505" s="143" t="s">
        <v>32</v>
      </c>
      <c r="D505" s="144">
        <v>5520</v>
      </c>
      <c r="E505" s="144">
        <v>5427</v>
      </c>
      <c r="F505" s="154"/>
      <c r="G505" s="145"/>
      <c r="I505" s="144"/>
      <c r="J505" s="146"/>
      <c r="K505" s="147"/>
      <c r="L505" s="148"/>
    </row>
    <row r="506" spans="1:12" s="142" customFormat="1" hidden="1" outlineLevel="1" x14ac:dyDescent="0.35">
      <c r="B506" s="143" t="s">
        <v>33</v>
      </c>
      <c r="D506" s="144">
        <v>88404</v>
      </c>
      <c r="E506" s="144">
        <v>81231</v>
      </c>
      <c r="F506" s="154"/>
      <c r="G506" s="145"/>
      <c r="I506" s="144"/>
      <c r="J506" s="146"/>
      <c r="K506" s="147"/>
      <c r="L506" s="148"/>
    </row>
    <row r="507" spans="1:12" s="142" customFormat="1" hidden="1" outlineLevel="1" x14ac:dyDescent="0.35">
      <c r="B507" s="143" t="s">
        <v>34</v>
      </c>
      <c r="D507" s="144">
        <v>347143</v>
      </c>
      <c r="E507" s="144">
        <v>340454</v>
      </c>
      <c r="F507" s="154"/>
      <c r="G507" s="145"/>
      <c r="I507" s="144"/>
      <c r="J507" s="146"/>
      <c r="K507" s="147"/>
      <c r="L507" s="148"/>
    </row>
    <row r="508" spans="1:12" s="142" customFormat="1" hidden="1" outlineLevel="1" x14ac:dyDescent="0.35">
      <c r="B508" s="143" t="s">
        <v>35</v>
      </c>
      <c r="D508" s="144">
        <v>27994</v>
      </c>
      <c r="E508" s="144">
        <v>28007</v>
      </c>
      <c r="F508" s="154"/>
      <c r="G508" s="145"/>
      <c r="I508" s="144"/>
      <c r="J508" s="146"/>
      <c r="K508" s="147"/>
      <c r="L508" s="148"/>
    </row>
    <row r="509" spans="1:12" s="142" customFormat="1" hidden="1" outlineLevel="1" x14ac:dyDescent="0.35">
      <c r="B509" s="143" t="s">
        <v>36</v>
      </c>
      <c r="D509" s="144">
        <v>246431</v>
      </c>
      <c r="E509" s="144">
        <v>221416</v>
      </c>
      <c r="F509" s="154"/>
      <c r="G509" s="145"/>
      <c r="I509" s="144"/>
      <c r="J509" s="146"/>
      <c r="K509" s="147"/>
      <c r="L509" s="148"/>
    </row>
    <row r="510" spans="1:12" s="142" customFormat="1" hidden="1" outlineLevel="1" x14ac:dyDescent="0.35">
      <c r="B510" s="143" t="s">
        <v>37</v>
      </c>
      <c r="D510" s="144">
        <v>8311</v>
      </c>
      <c r="E510" s="144">
        <v>9408</v>
      </c>
      <c r="F510" s="154"/>
      <c r="G510" s="145"/>
      <c r="I510" s="144"/>
      <c r="J510" s="146"/>
      <c r="K510" s="147"/>
      <c r="L510" s="148"/>
    </row>
    <row r="511" spans="1:12" s="142" customFormat="1" hidden="1" outlineLevel="1" x14ac:dyDescent="0.35">
      <c r="B511" s="143" t="s">
        <v>38</v>
      </c>
      <c r="D511" s="144">
        <v>82718</v>
      </c>
      <c r="E511" s="144">
        <v>79893</v>
      </c>
      <c r="F511" s="154"/>
      <c r="G511" s="145"/>
      <c r="I511" s="144"/>
      <c r="J511" s="146"/>
      <c r="K511" s="147"/>
      <c r="L511" s="148"/>
    </row>
    <row r="512" spans="1:12" s="142" customFormat="1" hidden="1" outlineLevel="1" x14ac:dyDescent="0.35">
      <c r="B512" s="143" t="s">
        <v>39</v>
      </c>
      <c r="D512" s="144">
        <v>20525</v>
      </c>
      <c r="E512" s="144">
        <v>19039</v>
      </c>
      <c r="F512" s="154"/>
      <c r="G512" s="145"/>
      <c r="I512" s="144"/>
      <c r="J512" s="146"/>
      <c r="K512" s="147"/>
      <c r="L512" s="148"/>
    </row>
    <row r="513" spans="1:12" s="142" customFormat="1" hidden="1" outlineLevel="1" x14ac:dyDescent="0.35">
      <c r="B513" s="143" t="s">
        <v>40</v>
      </c>
      <c r="D513" s="144">
        <v>5749</v>
      </c>
      <c r="E513" s="144">
        <v>6692</v>
      </c>
      <c r="F513" s="154"/>
      <c r="G513" s="145"/>
      <c r="I513" s="144"/>
      <c r="J513" s="146"/>
      <c r="K513" s="147"/>
      <c r="L513" s="148"/>
    </row>
    <row r="514" spans="1:12" s="142" customFormat="1" hidden="1" outlineLevel="1" x14ac:dyDescent="0.35">
      <c r="B514" s="143" t="s">
        <v>41</v>
      </c>
      <c r="D514" s="144">
        <v>11501</v>
      </c>
      <c r="E514" s="144">
        <v>12685</v>
      </c>
      <c r="F514" s="154"/>
      <c r="G514" s="145"/>
      <c r="I514" s="144"/>
      <c r="J514" s="146"/>
      <c r="K514" s="147"/>
      <c r="L514" s="148"/>
    </row>
    <row r="515" spans="1:12" s="142" customFormat="1" hidden="1" outlineLevel="1" x14ac:dyDescent="0.35">
      <c r="B515" s="143" t="s">
        <v>42</v>
      </c>
      <c r="D515" s="144">
        <v>2039</v>
      </c>
      <c r="E515" s="144">
        <v>2434</v>
      </c>
      <c r="F515" s="154"/>
      <c r="G515" s="145"/>
      <c r="I515" s="144"/>
      <c r="J515" s="146"/>
      <c r="K515" s="147"/>
      <c r="L515" s="148"/>
    </row>
    <row r="516" spans="1:12" s="142" customFormat="1" hidden="1" outlineLevel="1" x14ac:dyDescent="0.35">
      <c r="B516" s="143" t="s">
        <v>0</v>
      </c>
      <c r="D516" s="144">
        <v>20567</v>
      </c>
      <c r="E516" s="144">
        <v>21527</v>
      </c>
      <c r="F516" s="154"/>
      <c r="G516" s="145"/>
      <c r="I516" s="144"/>
      <c r="J516" s="146"/>
      <c r="K516" s="147"/>
      <c r="L516" s="148"/>
    </row>
    <row r="517" spans="1:12" s="142" customFormat="1" hidden="1" outlineLevel="1" x14ac:dyDescent="0.35">
      <c r="B517" s="143" t="s">
        <v>43</v>
      </c>
      <c r="D517" s="144">
        <v>72838</v>
      </c>
      <c r="E517" s="144">
        <v>73215</v>
      </c>
      <c r="F517" s="154"/>
      <c r="G517" s="145"/>
      <c r="I517" s="144"/>
      <c r="J517" s="146"/>
      <c r="K517" s="147"/>
      <c r="L517" s="148"/>
    </row>
    <row r="518" spans="1:12" s="142" customFormat="1" hidden="1" outlineLevel="1" x14ac:dyDescent="0.35">
      <c r="B518" s="143" t="s">
        <v>44</v>
      </c>
      <c r="D518" s="144">
        <v>31691</v>
      </c>
      <c r="E518" s="144">
        <v>31443</v>
      </c>
      <c r="F518" s="154"/>
      <c r="G518" s="145"/>
      <c r="I518" s="144"/>
      <c r="J518" s="146"/>
      <c r="K518" s="147"/>
      <c r="L518" s="148"/>
    </row>
    <row r="519" spans="1:12" s="142" customFormat="1" hidden="1" outlineLevel="1" x14ac:dyDescent="0.35">
      <c r="B519" s="143" t="s">
        <v>45</v>
      </c>
      <c r="D519" s="144">
        <v>130246</v>
      </c>
      <c r="E519" s="144">
        <v>98862</v>
      </c>
      <c r="F519" s="154"/>
      <c r="G519" s="145"/>
      <c r="I519" s="144"/>
      <c r="J519" s="146"/>
      <c r="K519" s="147"/>
      <c r="L519" s="148"/>
    </row>
    <row r="520" spans="1:12" s="142" customFormat="1" hidden="1" outlineLevel="1" x14ac:dyDescent="0.35">
      <c r="B520" s="143" t="s">
        <v>46</v>
      </c>
      <c r="D520" s="144">
        <v>24571</v>
      </c>
      <c r="E520" s="144">
        <v>21159</v>
      </c>
      <c r="F520" s="154"/>
      <c r="G520" s="145"/>
      <c r="I520" s="144"/>
      <c r="J520" s="146"/>
      <c r="K520" s="147"/>
      <c r="L520" s="148"/>
    </row>
    <row r="521" spans="1:12" s="142" customFormat="1" hidden="1" outlineLevel="1" x14ac:dyDescent="0.35">
      <c r="B521" s="143" t="s">
        <v>47</v>
      </c>
      <c r="D521" s="144">
        <v>15983</v>
      </c>
      <c r="E521" s="144">
        <v>14205</v>
      </c>
      <c r="F521" s="154"/>
      <c r="G521" s="145"/>
      <c r="I521" s="144"/>
      <c r="J521" s="146"/>
      <c r="K521" s="147"/>
      <c r="L521" s="148"/>
    </row>
    <row r="522" spans="1:12" ht="12.75" customHeight="1" collapsed="1" x14ac:dyDescent="0.35">
      <c r="A522" s="149"/>
      <c r="B522" s="180"/>
      <c r="C522" s="181" t="s">
        <v>70</v>
      </c>
      <c r="D522" s="194">
        <v>1194320</v>
      </c>
      <c r="E522" s="194">
        <v>1117865</v>
      </c>
      <c r="F522" s="255"/>
    </row>
    <row r="523" spans="1:12" s="142" customFormat="1" hidden="1" outlineLevel="1" x14ac:dyDescent="0.35">
      <c r="B523" s="143" t="s">
        <v>31</v>
      </c>
      <c r="C523" s="153"/>
      <c r="D523" s="144">
        <v>63692</v>
      </c>
      <c r="E523" s="144">
        <v>63829</v>
      </c>
      <c r="F523" s="154"/>
      <c r="G523" s="145"/>
      <c r="I523" s="144"/>
      <c r="J523" s="146"/>
      <c r="K523" s="147"/>
      <c r="L523" s="148"/>
    </row>
    <row r="524" spans="1:12" s="142" customFormat="1" hidden="1" outlineLevel="1" x14ac:dyDescent="0.35">
      <c r="B524" s="143" t="s">
        <v>32</v>
      </c>
      <c r="C524" s="153"/>
      <c r="D524" s="144">
        <v>5863</v>
      </c>
      <c r="E524" s="144">
        <v>5581</v>
      </c>
      <c r="F524" s="154"/>
      <c r="G524" s="145"/>
      <c r="I524" s="144"/>
      <c r="J524" s="146"/>
      <c r="K524" s="147"/>
      <c r="L524" s="148"/>
    </row>
    <row r="525" spans="1:12" s="142" customFormat="1" hidden="1" outlineLevel="1" x14ac:dyDescent="0.35">
      <c r="B525" s="143" t="s">
        <v>33</v>
      </c>
      <c r="C525" s="153"/>
      <c r="D525" s="144">
        <v>89064</v>
      </c>
      <c r="E525" s="144">
        <v>82212</v>
      </c>
      <c r="F525" s="154"/>
      <c r="G525" s="145"/>
      <c r="I525" s="144"/>
      <c r="J525" s="146"/>
      <c r="K525" s="147"/>
      <c r="L525" s="148"/>
    </row>
    <row r="526" spans="1:12" s="142" customFormat="1" hidden="1" outlineLevel="1" x14ac:dyDescent="0.35">
      <c r="B526" s="143" t="s">
        <v>34</v>
      </c>
      <c r="C526" s="153"/>
      <c r="D526" s="144">
        <v>353675</v>
      </c>
      <c r="E526" s="144">
        <v>345329</v>
      </c>
      <c r="F526" s="154"/>
      <c r="G526" s="145"/>
      <c r="I526" s="144"/>
      <c r="J526" s="146"/>
      <c r="K526" s="147"/>
      <c r="L526" s="148"/>
    </row>
    <row r="527" spans="1:12" s="142" customFormat="1" hidden="1" outlineLevel="1" x14ac:dyDescent="0.35">
      <c r="B527" s="143" t="s">
        <v>35</v>
      </c>
      <c r="C527" s="153"/>
      <c r="D527" s="144">
        <v>28935</v>
      </c>
      <c r="E527" s="144">
        <v>28700</v>
      </c>
      <c r="F527" s="154"/>
      <c r="G527" s="145"/>
      <c r="I527" s="144"/>
      <c r="J527" s="146"/>
      <c r="K527" s="147"/>
      <c r="L527" s="148"/>
    </row>
    <row r="528" spans="1:12" s="142" customFormat="1" hidden="1" outlineLevel="1" x14ac:dyDescent="0.35">
      <c r="B528" s="143" t="s">
        <v>36</v>
      </c>
      <c r="C528" s="153"/>
      <c r="D528" s="144">
        <v>275357</v>
      </c>
      <c r="E528" s="144">
        <v>242679</v>
      </c>
      <c r="F528" s="154"/>
      <c r="G528" s="145"/>
      <c r="I528" s="144"/>
      <c r="J528" s="146"/>
      <c r="K528" s="147"/>
      <c r="L528" s="148"/>
    </row>
    <row r="529" spans="1:12" s="142" customFormat="1" hidden="1" outlineLevel="1" x14ac:dyDescent="0.35">
      <c r="B529" s="143" t="s">
        <v>37</v>
      </c>
      <c r="C529" s="153"/>
      <c r="D529" s="144">
        <v>8419</v>
      </c>
      <c r="E529" s="144">
        <v>9539</v>
      </c>
      <c r="F529" s="154"/>
      <c r="G529" s="145"/>
      <c r="I529" s="144"/>
      <c r="J529" s="146"/>
      <c r="K529" s="147"/>
      <c r="L529" s="148"/>
    </row>
    <row r="530" spans="1:12" s="142" customFormat="1" hidden="1" outlineLevel="1" x14ac:dyDescent="0.35">
      <c r="B530" s="143" t="s">
        <v>38</v>
      </c>
      <c r="C530" s="153"/>
      <c r="D530" s="144">
        <v>82733</v>
      </c>
      <c r="E530" s="144">
        <v>79945</v>
      </c>
      <c r="F530" s="154"/>
      <c r="G530" s="145"/>
      <c r="I530" s="144"/>
      <c r="J530" s="146"/>
      <c r="K530" s="147"/>
      <c r="L530" s="148"/>
    </row>
    <row r="531" spans="1:12" s="142" customFormat="1" hidden="1" outlineLevel="1" x14ac:dyDescent="0.35">
      <c r="B531" s="143" t="s">
        <v>39</v>
      </c>
      <c r="C531" s="153"/>
      <c r="D531" s="144">
        <v>20754</v>
      </c>
      <c r="E531" s="144">
        <v>19713</v>
      </c>
      <c r="F531" s="154"/>
      <c r="G531" s="145"/>
      <c r="I531" s="144"/>
      <c r="J531" s="146"/>
      <c r="K531" s="147"/>
      <c r="L531" s="148"/>
    </row>
    <row r="532" spans="1:12" s="142" customFormat="1" hidden="1" outlineLevel="1" x14ac:dyDescent="0.35">
      <c r="B532" s="143" t="s">
        <v>40</v>
      </c>
      <c r="C532" s="153"/>
      <c r="D532" s="144">
        <v>7272</v>
      </c>
      <c r="E532" s="144">
        <v>8219</v>
      </c>
      <c r="F532" s="154"/>
      <c r="G532" s="145"/>
      <c r="I532" s="144"/>
      <c r="J532" s="146"/>
      <c r="K532" s="147"/>
      <c r="L532" s="148"/>
    </row>
    <row r="533" spans="1:12" s="142" customFormat="1" hidden="1" outlineLevel="1" x14ac:dyDescent="0.35">
      <c r="B533" s="143" t="s">
        <v>41</v>
      </c>
      <c r="C533" s="153"/>
      <c r="D533" s="144">
        <v>17011</v>
      </c>
      <c r="E533" s="144">
        <v>16470</v>
      </c>
      <c r="F533" s="154"/>
      <c r="G533" s="145"/>
      <c r="I533" s="144"/>
      <c r="J533" s="146"/>
      <c r="K533" s="147"/>
      <c r="L533" s="148"/>
    </row>
    <row r="534" spans="1:12" s="142" customFormat="1" hidden="1" outlineLevel="1" x14ac:dyDescent="0.35">
      <c r="B534" s="143" t="s">
        <v>42</v>
      </c>
      <c r="C534" s="153"/>
      <c r="D534" s="144">
        <v>2039</v>
      </c>
      <c r="E534" s="144">
        <v>2434</v>
      </c>
      <c r="F534" s="154"/>
      <c r="G534" s="145"/>
      <c r="I534" s="144"/>
      <c r="J534" s="146"/>
      <c r="K534" s="147"/>
      <c r="L534" s="148"/>
    </row>
    <row r="535" spans="1:12" s="142" customFormat="1" hidden="1" outlineLevel="1" x14ac:dyDescent="0.35">
      <c r="B535" s="143" t="s">
        <v>0</v>
      </c>
      <c r="C535" s="153"/>
      <c r="D535" s="144">
        <v>21184</v>
      </c>
      <c r="E535" s="144">
        <v>22144</v>
      </c>
      <c r="F535" s="154"/>
      <c r="G535" s="145"/>
      <c r="I535" s="144"/>
      <c r="J535" s="146"/>
      <c r="K535" s="147"/>
      <c r="L535" s="148"/>
    </row>
    <row r="536" spans="1:12" s="142" customFormat="1" hidden="1" outlineLevel="1" x14ac:dyDescent="0.35">
      <c r="B536" s="143" t="s">
        <v>43</v>
      </c>
      <c r="C536" s="153"/>
      <c r="D536" s="144">
        <v>93236</v>
      </c>
      <c r="E536" s="144">
        <v>84541</v>
      </c>
      <c r="F536" s="154"/>
      <c r="G536" s="145"/>
      <c r="I536" s="144"/>
      <c r="J536" s="146"/>
      <c r="K536" s="147"/>
      <c r="L536" s="148"/>
    </row>
    <row r="537" spans="1:12" s="142" customFormat="1" hidden="1" outlineLevel="1" x14ac:dyDescent="0.35">
      <c r="B537" s="143" t="s">
        <v>44</v>
      </c>
      <c r="C537" s="153"/>
      <c r="D537" s="144">
        <v>31691</v>
      </c>
      <c r="E537" s="144">
        <v>31497</v>
      </c>
      <c r="F537" s="154"/>
      <c r="G537" s="145"/>
      <c r="I537" s="144"/>
      <c r="J537" s="146"/>
      <c r="K537" s="147"/>
      <c r="L537" s="148"/>
    </row>
    <row r="538" spans="1:12" s="142" customFormat="1" hidden="1" outlineLevel="1" x14ac:dyDescent="0.35">
      <c r="B538" s="143" t="s">
        <v>45</v>
      </c>
      <c r="C538" s="153"/>
      <c r="D538" s="144">
        <v>136748</v>
      </c>
      <c r="E538" s="144">
        <v>104011</v>
      </c>
      <c r="F538" s="154"/>
      <c r="G538" s="145"/>
      <c r="I538" s="144"/>
      <c r="J538" s="146"/>
      <c r="K538" s="147"/>
      <c r="L538" s="148"/>
    </row>
    <row r="539" spans="1:12" s="142" customFormat="1" hidden="1" outlineLevel="1" x14ac:dyDescent="0.35">
      <c r="B539" s="143" t="s">
        <v>46</v>
      </c>
      <c r="C539" s="153"/>
      <c r="D539" s="144">
        <v>26244</v>
      </c>
      <c r="E539" s="144">
        <v>22809</v>
      </c>
      <c r="F539" s="154"/>
      <c r="G539" s="145"/>
      <c r="I539" s="144"/>
      <c r="J539" s="146"/>
      <c r="K539" s="147"/>
      <c r="L539" s="148"/>
    </row>
    <row r="540" spans="1:12" s="142" customFormat="1" hidden="1" outlineLevel="1" x14ac:dyDescent="0.35">
      <c r="B540" s="143" t="s">
        <v>47</v>
      </c>
      <c r="C540" s="153"/>
      <c r="D540" s="144">
        <v>30051</v>
      </c>
      <c r="E540" s="144">
        <v>24138</v>
      </c>
      <c r="F540" s="154"/>
      <c r="G540" s="145"/>
      <c r="I540" s="144"/>
      <c r="J540" s="146"/>
      <c r="K540" s="147"/>
      <c r="L540" s="148"/>
    </row>
    <row r="541" spans="1:12" ht="12.75" customHeight="1" collapsed="1" x14ac:dyDescent="0.35">
      <c r="A541" s="149"/>
      <c r="B541" s="182" t="s">
        <v>71</v>
      </c>
      <c r="C541" s="183"/>
      <c r="D541" s="194">
        <v>1293968</v>
      </c>
      <c r="E541" s="194">
        <v>1193790</v>
      </c>
    </row>
    <row r="542" spans="1:12" ht="12.75" customHeight="1" x14ac:dyDescent="0.35">
      <c r="A542" s="149"/>
      <c r="B542" s="158"/>
      <c r="C542" s="159"/>
      <c r="D542" s="189"/>
      <c r="E542" s="189"/>
    </row>
    <row r="543" spans="1:12" s="142" customFormat="1" hidden="1" outlineLevel="1" x14ac:dyDescent="0.35">
      <c r="B543" s="143" t="s">
        <v>31</v>
      </c>
      <c r="D543" s="144">
        <v>0</v>
      </c>
      <c r="E543" s="144">
        <v>0</v>
      </c>
      <c r="F543" s="154"/>
      <c r="G543" s="145"/>
      <c r="I543" s="144"/>
      <c r="J543" s="146"/>
      <c r="K543" s="147"/>
      <c r="L543" s="148"/>
    </row>
    <row r="544" spans="1:12" s="142" customFormat="1" hidden="1" outlineLevel="1" x14ac:dyDescent="0.35">
      <c r="B544" s="143" t="s">
        <v>32</v>
      </c>
      <c r="D544" s="144">
        <v>0</v>
      </c>
      <c r="E544" s="144">
        <v>0</v>
      </c>
      <c r="F544" s="154"/>
      <c r="G544" s="145"/>
      <c r="I544" s="144"/>
      <c r="J544" s="146"/>
      <c r="K544" s="147"/>
      <c r="L544" s="148"/>
    </row>
    <row r="545" spans="2:12" s="142" customFormat="1" hidden="1" outlineLevel="1" x14ac:dyDescent="0.35">
      <c r="B545" s="143" t="s">
        <v>33</v>
      </c>
      <c r="D545" s="144">
        <v>0</v>
      </c>
      <c r="E545" s="144">
        <v>0</v>
      </c>
      <c r="F545" s="154"/>
      <c r="G545" s="145"/>
      <c r="I545" s="144"/>
      <c r="J545" s="146"/>
      <c r="K545" s="147"/>
      <c r="L545" s="148"/>
    </row>
    <row r="546" spans="2:12" s="142" customFormat="1" hidden="1" outlineLevel="1" x14ac:dyDescent="0.35">
      <c r="B546" s="143" t="s">
        <v>34</v>
      </c>
      <c r="D546" s="144">
        <v>0</v>
      </c>
      <c r="E546" s="144">
        <v>0</v>
      </c>
      <c r="F546" s="154"/>
      <c r="G546" s="145"/>
      <c r="I546" s="144"/>
      <c r="J546" s="146"/>
      <c r="K546" s="147"/>
      <c r="L546" s="148"/>
    </row>
    <row r="547" spans="2:12" s="142" customFormat="1" hidden="1" outlineLevel="1" x14ac:dyDescent="0.35">
      <c r="B547" s="143" t="s">
        <v>35</v>
      </c>
      <c r="D547" s="144">
        <v>0</v>
      </c>
      <c r="E547" s="144">
        <v>0</v>
      </c>
      <c r="F547" s="154"/>
      <c r="G547" s="145"/>
      <c r="I547" s="144"/>
      <c r="J547" s="146"/>
      <c r="K547" s="147"/>
      <c r="L547" s="148"/>
    </row>
    <row r="548" spans="2:12" s="142" customFormat="1" hidden="1" outlineLevel="1" x14ac:dyDescent="0.35">
      <c r="B548" s="143" t="s">
        <v>36</v>
      </c>
      <c r="D548" s="144">
        <v>0</v>
      </c>
      <c r="E548" s="144">
        <v>0</v>
      </c>
      <c r="F548" s="154"/>
      <c r="G548" s="145"/>
      <c r="I548" s="144"/>
      <c r="J548" s="146"/>
      <c r="K548" s="147"/>
      <c r="L548" s="148"/>
    </row>
    <row r="549" spans="2:12" s="142" customFormat="1" hidden="1" outlineLevel="1" x14ac:dyDescent="0.35">
      <c r="B549" s="143" t="s">
        <v>37</v>
      </c>
      <c r="D549" s="144">
        <v>0</v>
      </c>
      <c r="E549" s="144">
        <v>0</v>
      </c>
      <c r="F549" s="154"/>
      <c r="G549" s="145"/>
      <c r="I549" s="144"/>
      <c r="J549" s="146"/>
      <c r="K549" s="147"/>
      <c r="L549" s="148"/>
    </row>
    <row r="550" spans="2:12" s="142" customFormat="1" hidden="1" outlineLevel="1" x14ac:dyDescent="0.35">
      <c r="B550" s="143" t="s">
        <v>38</v>
      </c>
      <c r="D550" s="144">
        <v>0</v>
      </c>
      <c r="E550" s="144">
        <v>0</v>
      </c>
      <c r="F550" s="154"/>
      <c r="G550" s="145"/>
      <c r="I550" s="144"/>
      <c r="J550" s="146"/>
      <c r="K550" s="147"/>
      <c r="L550" s="148"/>
    </row>
    <row r="551" spans="2:12" s="142" customFormat="1" hidden="1" outlineLevel="1" x14ac:dyDescent="0.35">
      <c r="B551" s="143" t="s">
        <v>39</v>
      </c>
      <c r="D551" s="144">
        <v>0</v>
      </c>
      <c r="E551" s="144">
        <v>0</v>
      </c>
      <c r="F551" s="154"/>
      <c r="G551" s="145"/>
      <c r="I551" s="144"/>
      <c r="J551" s="146"/>
      <c r="K551" s="147"/>
      <c r="L551" s="148"/>
    </row>
    <row r="552" spans="2:12" s="142" customFormat="1" hidden="1" outlineLevel="1" x14ac:dyDescent="0.35">
      <c r="B552" s="143" t="s">
        <v>40</v>
      </c>
      <c r="D552" s="144">
        <v>0</v>
      </c>
      <c r="E552" s="144">
        <v>0</v>
      </c>
      <c r="F552" s="154"/>
      <c r="G552" s="145"/>
      <c r="I552" s="144"/>
      <c r="J552" s="146"/>
      <c r="K552" s="147"/>
      <c r="L552" s="148"/>
    </row>
    <row r="553" spans="2:12" s="142" customFormat="1" hidden="1" outlineLevel="1" x14ac:dyDescent="0.35">
      <c r="B553" s="143" t="s">
        <v>41</v>
      </c>
      <c r="D553" s="144">
        <v>0</v>
      </c>
      <c r="E553" s="144">
        <v>0</v>
      </c>
      <c r="F553" s="154"/>
      <c r="G553" s="145"/>
      <c r="I553" s="144"/>
      <c r="J553" s="146"/>
      <c r="K553" s="147"/>
      <c r="L553" s="148"/>
    </row>
    <row r="554" spans="2:12" s="142" customFormat="1" hidden="1" outlineLevel="1" x14ac:dyDescent="0.35">
      <c r="B554" s="143" t="s">
        <v>42</v>
      </c>
      <c r="D554" s="144">
        <v>0</v>
      </c>
      <c r="E554" s="144">
        <v>0</v>
      </c>
      <c r="F554" s="154"/>
      <c r="G554" s="145"/>
      <c r="I554" s="144"/>
      <c r="J554" s="146"/>
      <c r="K554" s="147"/>
      <c r="L554" s="148"/>
    </row>
    <row r="555" spans="2:12" s="142" customFormat="1" hidden="1" outlineLevel="1" x14ac:dyDescent="0.35">
      <c r="B555" s="143" t="s">
        <v>0</v>
      </c>
      <c r="D555" s="144">
        <v>0</v>
      </c>
      <c r="E555" s="144">
        <v>0</v>
      </c>
      <c r="F555" s="154"/>
      <c r="G555" s="145"/>
      <c r="I555" s="144"/>
      <c r="J555" s="146"/>
      <c r="K555" s="147"/>
      <c r="L555" s="148"/>
    </row>
    <row r="556" spans="2:12" s="142" customFormat="1" hidden="1" outlineLevel="1" x14ac:dyDescent="0.35">
      <c r="B556" s="143" t="s">
        <v>43</v>
      </c>
      <c r="D556" s="144">
        <v>0</v>
      </c>
      <c r="E556" s="144">
        <v>0</v>
      </c>
      <c r="F556" s="154"/>
      <c r="G556" s="145"/>
      <c r="I556" s="144"/>
      <c r="J556" s="146"/>
      <c r="K556" s="147"/>
      <c r="L556" s="148"/>
    </row>
    <row r="557" spans="2:12" s="142" customFormat="1" hidden="1" outlineLevel="1" x14ac:dyDescent="0.35">
      <c r="B557" s="143" t="s">
        <v>44</v>
      </c>
      <c r="D557" s="144">
        <v>0</v>
      </c>
      <c r="E557" s="144">
        <v>0</v>
      </c>
      <c r="F557" s="154"/>
      <c r="G557" s="145"/>
      <c r="I557" s="144"/>
      <c r="J557" s="146"/>
      <c r="K557" s="147"/>
      <c r="L557" s="148"/>
    </row>
    <row r="558" spans="2:12" s="142" customFormat="1" hidden="1" outlineLevel="1" x14ac:dyDescent="0.35">
      <c r="B558" s="143" t="s">
        <v>45</v>
      </c>
      <c r="D558" s="144">
        <v>0</v>
      </c>
      <c r="E558" s="144">
        <v>0</v>
      </c>
      <c r="F558" s="154"/>
      <c r="G558" s="145"/>
      <c r="I558" s="144"/>
      <c r="J558" s="146"/>
      <c r="K558" s="147"/>
      <c r="L558" s="148"/>
    </row>
    <row r="559" spans="2:12" s="142" customFormat="1" hidden="1" outlineLevel="1" x14ac:dyDescent="0.35">
      <c r="B559" s="143" t="s">
        <v>46</v>
      </c>
      <c r="D559" s="144">
        <v>0</v>
      </c>
      <c r="E559" s="144">
        <v>0</v>
      </c>
      <c r="F559" s="154"/>
      <c r="G559" s="145"/>
      <c r="I559" s="144"/>
      <c r="J559" s="146"/>
      <c r="K559" s="147"/>
      <c r="L559" s="148"/>
    </row>
    <row r="560" spans="2:12" s="142" customFormat="1" hidden="1" outlineLevel="1" x14ac:dyDescent="0.35">
      <c r="B560" s="143" t="s">
        <v>47</v>
      </c>
      <c r="D560" s="144">
        <v>0</v>
      </c>
      <c r="E560" s="144">
        <v>0</v>
      </c>
      <c r="F560" s="154"/>
      <c r="G560" s="145"/>
      <c r="I560" s="144"/>
      <c r="J560" s="146"/>
      <c r="K560" s="147"/>
      <c r="L560" s="148"/>
    </row>
    <row r="561" spans="1:12" ht="12.75" customHeight="1" collapsed="1" x14ac:dyDescent="0.35">
      <c r="A561" s="149"/>
      <c r="B561" s="184" t="s">
        <v>72</v>
      </c>
      <c r="C561" s="156"/>
      <c r="D561" s="194">
        <v>0</v>
      </c>
      <c r="E561" s="194">
        <v>0</v>
      </c>
    </row>
    <row r="562" spans="1:12" ht="12.75" customHeight="1" x14ac:dyDescent="0.35">
      <c r="A562" s="149"/>
      <c r="B562" s="158"/>
      <c r="C562" s="159"/>
      <c r="D562" s="185"/>
      <c r="E562" s="185"/>
    </row>
    <row r="563" spans="1:12" s="142" customFormat="1" hidden="1" outlineLevel="1" x14ac:dyDescent="0.35">
      <c r="B563" s="143" t="s">
        <v>31</v>
      </c>
      <c r="D563" s="144">
        <v>60941</v>
      </c>
      <c r="E563" s="144">
        <v>-3236</v>
      </c>
      <c r="F563" s="154"/>
      <c r="G563" s="145"/>
      <c r="I563" s="144"/>
      <c r="J563" s="146"/>
      <c r="K563" s="147"/>
      <c r="L563" s="148"/>
    </row>
    <row r="564" spans="1:12" s="142" customFormat="1" hidden="1" outlineLevel="1" x14ac:dyDescent="0.35">
      <c r="B564" s="143" t="s">
        <v>32</v>
      </c>
      <c r="D564" s="144">
        <v>9686</v>
      </c>
      <c r="E564" s="144">
        <v>1282</v>
      </c>
      <c r="F564" s="154"/>
      <c r="G564" s="145"/>
      <c r="I564" s="144"/>
      <c r="J564" s="146"/>
      <c r="K564" s="147"/>
      <c r="L564" s="148"/>
    </row>
    <row r="565" spans="1:12" s="142" customFormat="1" hidden="1" outlineLevel="1" x14ac:dyDescent="0.35">
      <c r="B565" s="143" t="s">
        <v>33</v>
      </c>
      <c r="D565" s="144">
        <v>-30910</v>
      </c>
      <c r="E565" s="144">
        <v>-26952</v>
      </c>
      <c r="F565" s="154"/>
      <c r="G565" s="145"/>
      <c r="I565" s="144"/>
      <c r="J565" s="146"/>
      <c r="K565" s="147"/>
      <c r="L565" s="148"/>
    </row>
    <row r="566" spans="1:12" s="142" customFormat="1" hidden="1" outlineLevel="1" x14ac:dyDescent="0.35">
      <c r="B566" s="143" t="s">
        <v>34</v>
      </c>
      <c r="D566" s="144">
        <v>523871</v>
      </c>
      <c r="E566" s="144">
        <v>242525</v>
      </c>
      <c r="F566" s="154"/>
      <c r="G566" s="145"/>
      <c r="I566" s="144"/>
      <c r="J566" s="146"/>
      <c r="K566" s="147"/>
      <c r="L566" s="148"/>
    </row>
    <row r="567" spans="1:12" s="142" customFormat="1" hidden="1" outlineLevel="1" x14ac:dyDescent="0.35">
      <c r="B567" s="143" t="s">
        <v>35</v>
      </c>
      <c r="D567" s="144">
        <v>8515</v>
      </c>
      <c r="E567" s="144">
        <v>3755</v>
      </c>
      <c r="F567" s="154"/>
      <c r="G567" s="145"/>
      <c r="I567" s="144"/>
      <c r="J567" s="146"/>
      <c r="K567" s="147"/>
      <c r="L567" s="148"/>
    </row>
    <row r="568" spans="1:12" s="142" customFormat="1" hidden="1" outlineLevel="1" x14ac:dyDescent="0.35">
      <c r="B568" s="143" t="s">
        <v>36</v>
      </c>
      <c r="D568" s="144">
        <v>219775</v>
      </c>
      <c r="E568" s="144">
        <v>35983</v>
      </c>
      <c r="F568" s="154"/>
      <c r="G568" s="145"/>
      <c r="I568" s="144"/>
      <c r="J568" s="146"/>
      <c r="K568" s="147"/>
      <c r="L568" s="148"/>
    </row>
    <row r="569" spans="1:12" s="142" customFormat="1" hidden="1" outlineLevel="1" x14ac:dyDescent="0.35">
      <c r="B569" s="143" t="s">
        <v>37</v>
      </c>
      <c r="D569" s="144">
        <v>30303</v>
      </c>
      <c r="E569" s="144">
        <v>18843</v>
      </c>
      <c r="F569" s="154"/>
      <c r="G569" s="145"/>
      <c r="I569" s="144"/>
      <c r="J569" s="146"/>
      <c r="K569" s="147"/>
      <c r="L569" s="148"/>
    </row>
    <row r="570" spans="1:12" s="142" customFormat="1" hidden="1" outlineLevel="1" x14ac:dyDescent="0.35">
      <c r="B570" s="143" t="s">
        <v>38</v>
      </c>
      <c r="D570" s="144">
        <v>63065</v>
      </c>
      <c r="E570" s="144">
        <v>42139</v>
      </c>
      <c r="F570" s="154"/>
      <c r="G570" s="145"/>
      <c r="I570" s="144"/>
      <c r="J570" s="146"/>
      <c r="K570" s="147"/>
      <c r="L570" s="148"/>
    </row>
    <row r="571" spans="1:12" s="142" customFormat="1" hidden="1" outlineLevel="1" x14ac:dyDescent="0.35">
      <c r="B571" s="143" t="s">
        <v>39</v>
      </c>
      <c r="D571" s="144">
        <v>21552</v>
      </c>
      <c r="E571" s="144">
        <v>17002</v>
      </c>
      <c r="F571" s="154"/>
      <c r="G571" s="145"/>
      <c r="I571" s="144"/>
      <c r="J571" s="146"/>
      <c r="K571" s="147"/>
      <c r="L571" s="148"/>
    </row>
    <row r="572" spans="1:12" s="142" customFormat="1" hidden="1" outlineLevel="1" x14ac:dyDescent="0.35">
      <c r="B572" s="143" t="s">
        <v>40</v>
      </c>
      <c r="D572" s="144">
        <v>4022</v>
      </c>
      <c r="E572" s="144">
        <v>1572</v>
      </c>
      <c r="F572" s="154"/>
      <c r="G572" s="145"/>
      <c r="I572" s="144"/>
      <c r="J572" s="146"/>
      <c r="K572" s="147"/>
      <c r="L572" s="148"/>
    </row>
    <row r="573" spans="1:12" s="142" customFormat="1" hidden="1" outlineLevel="1" x14ac:dyDescent="0.35">
      <c r="B573" s="143" t="s">
        <v>41</v>
      </c>
      <c r="D573" s="144">
        <v>15092</v>
      </c>
      <c r="E573" s="144">
        <v>9153</v>
      </c>
      <c r="F573" s="154"/>
      <c r="G573" s="145"/>
      <c r="I573" s="144"/>
      <c r="J573" s="146"/>
      <c r="K573" s="147"/>
      <c r="L573" s="148"/>
    </row>
    <row r="574" spans="1:12" s="142" customFormat="1" hidden="1" outlineLevel="1" x14ac:dyDescent="0.35">
      <c r="B574" s="143" t="s">
        <v>42</v>
      </c>
      <c r="D574" s="144">
        <v>3198</v>
      </c>
      <c r="E574" s="144">
        <v>3268</v>
      </c>
      <c r="F574" s="154"/>
      <c r="G574" s="145"/>
      <c r="I574" s="144"/>
      <c r="J574" s="146"/>
      <c r="K574" s="147"/>
      <c r="L574" s="148"/>
    </row>
    <row r="575" spans="1:12" s="142" customFormat="1" hidden="1" outlineLevel="1" x14ac:dyDescent="0.35">
      <c r="B575" s="143" t="s">
        <v>0</v>
      </c>
      <c r="D575" s="144">
        <v>16342</v>
      </c>
      <c r="E575" s="144">
        <v>14401</v>
      </c>
      <c r="F575" s="154"/>
      <c r="G575" s="145"/>
      <c r="I575" s="144"/>
      <c r="J575" s="146"/>
      <c r="K575" s="147"/>
      <c r="L575" s="148"/>
    </row>
    <row r="576" spans="1:12" s="142" customFormat="1" hidden="1" outlineLevel="1" x14ac:dyDescent="0.35">
      <c r="B576" s="143" t="s">
        <v>43</v>
      </c>
      <c r="D576" s="144">
        <v>-26433</v>
      </c>
      <c r="E576" s="144">
        <v>3810</v>
      </c>
      <c r="F576" s="154"/>
      <c r="G576" s="145"/>
      <c r="I576" s="144"/>
      <c r="J576" s="146"/>
      <c r="K576" s="147"/>
      <c r="L576" s="148"/>
    </row>
    <row r="577" spans="1:12" s="142" customFormat="1" hidden="1" outlineLevel="1" x14ac:dyDescent="0.35">
      <c r="B577" s="143" t="s">
        <v>44</v>
      </c>
      <c r="D577" s="144">
        <v>29750</v>
      </c>
      <c r="E577" s="144">
        <v>47151</v>
      </c>
      <c r="F577" s="154"/>
      <c r="G577" s="145"/>
      <c r="I577" s="144"/>
      <c r="J577" s="146"/>
      <c r="K577" s="147"/>
      <c r="L577" s="148"/>
    </row>
    <row r="578" spans="1:12" s="142" customFormat="1" hidden="1" outlineLevel="1" x14ac:dyDescent="0.35">
      <c r="B578" s="143" t="s">
        <v>45</v>
      </c>
      <c r="D578" s="144">
        <v>51274</v>
      </c>
      <c r="E578" s="144">
        <v>65341</v>
      </c>
      <c r="F578" s="154"/>
      <c r="G578" s="145"/>
      <c r="I578" s="144"/>
      <c r="J578" s="146"/>
      <c r="K578" s="147"/>
      <c r="L578" s="148"/>
    </row>
    <row r="579" spans="1:12" s="142" customFormat="1" hidden="1" outlineLevel="1" x14ac:dyDescent="0.35">
      <c r="B579" s="143" t="s">
        <v>46</v>
      </c>
      <c r="D579" s="144">
        <v>9280</v>
      </c>
      <c r="E579" s="144">
        <v>9455</v>
      </c>
      <c r="F579" s="154"/>
      <c r="G579" s="145"/>
      <c r="I579" s="144"/>
      <c r="J579" s="146"/>
      <c r="K579" s="147"/>
      <c r="L579" s="148"/>
    </row>
    <row r="580" spans="1:12" s="142" customFormat="1" hidden="1" outlineLevel="1" x14ac:dyDescent="0.35">
      <c r="B580" s="143" t="s">
        <v>47</v>
      </c>
      <c r="D580" s="144">
        <v>8650</v>
      </c>
      <c r="E580" s="144">
        <v>-1509</v>
      </c>
      <c r="F580" s="154"/>
      <c r="G580" s="145"/>
      <c r="I580" s="144"/>
      <c r="J580" s="146"/>
      <c r="K580" s="147"/>
      <c r="L580" s="148"/>
    </row>
    <row r="581" spans="1:12" ht="12.75" customHeight="1" collapsed="1" x14ac:dyDescent="0.35">
      <c r="A581" s="149"/>
      <c r="B581" s="160" t="s">
        <v>73</v>
      </c>
      <c r="C581" s="168"/>
      <c r="D581" s="194">
        <v>1017973</v>
      </c>
      <c r="E581" s="194">
        <v>483983</v>
      </c>
    </row>
    <row r="582" spans="1:12" ht="12.75" customHeight="1" x14ac:dyDescent="0.35">
      <c r="A582" s="149"/>
      <c r="B582" s="158"/>
      <c r="C582" s="159"/>
      <c r="D582" s="177"/>
      <c r="E582" s="177"/>
    </row>
    <row r="583" spans="1:12" s="142" customFormat="1" hidden="1" outlineLevel="1" x14ac:dyDescent="0.35">
      <c r="B583" s="143" t="s">
        <v>31</v>
      </c>
      <c r="D583" s="144">
        <v>658631</v>
      </c>
      <c r="E583" s="144">
        <v>651265</v>
      </c>
      <c r="F583" s="154"/>
      <c r="G583" s="145"/>
      <c r="I583" s="144"/>
      <c r="J583" s="146"/>
      <c r="K583" s="147"/>
      <c r="L583" s="148"/>
    </row>
    <row r="584" spans="1:12" s="142" customFormat="1" hidden="1" outlineLevel="1" x14ac:dyDescent="0.35">
      <c r="B584" s="143" t="s">
        <v>32</v>
      </c>
      <c r="D584" s="144">
        <v>57035</v>
      </c>
      <c r="E584" s="144">
        <v>49175</v>
      </c>
      <c r="F584" s="154"/>
      <c r="G584" s="145"/>
      <c r="I584" s="144"/>
      <c r="J584" s="146"/>
      <c r="K584" s="147"/>
      <c r="L584" s="148"/>
    </row>
    <row r="585" spans="1:12" s="142" customFormat="1" hidden="1" outlineLevel="1" x14ac:dyDescent="0.35">
      <c r="B585" s="143" t="s">
        <v>33</v>
      </c>
      <c r="D585" s="144">
        <v>281308</v>
      </c>
      <c r="E585" s="144">
        <v>290841</v>
      </c>
      <c r="F585" s="154"/>
      <c r="G585" s="145"/>
      <c r="I585" s="144"/>
      <c r="J585" s="146"/>
      <c r="K585" s="147"/>
      <c r="L585" s="148"/>
    </row>
    <row r="586" spans="1:12" s="142" customFormat="1" hidden="1" outlineLevel="1" x14ac:dyDescent="0.35">
      <c r="B586" s="143" t="s">
        <v>34</v>
      </c>
      <c r="D586" s="144">
        <v>3154041</v>
      </c>
      <c r="E586" s="144">
        <v>3092589</v>
      </c>
      <c r="F586" s="154"/>
      <c r="G586" s="145"/>
      <c r="I586" s="144"/>
      <c r="J586" s="146"/>
      <c r="K586" s="147"/>
      <c r="L586" s="148"/>
    </row>
    <row r="587" spans="1:12" s="142" customFormat="1" hidden="1" outlineLevel="1" x14ac:dyDescent="0.35">
      <c r="B587" s="143" t="s">
        <v>35</v>
      </c>
      <c r="D587" s="144">
        <v>195399</v>
      </c>
      <c r="E587" s="144">
        <v>194940</v>
      </c>
      <c r="F587" s="154"/>
      <c r="G587" s="145"/>
      <c r="I587" s="144"/>
      <c r="J587" s="146"/>
      <c r="K587" s="147"/>
      <c r="L587" s="148"/>
    </row>
    <row r="588" spans="1:12" s="142" customFormat="1" hidden="1" outlineLevel="1" x14ac:dyDescent="0.35">
      <c r="B588" s="143" t="s">
        <v>36</v>
      </c>
      <c r="D588" s="144">
        <v>1262222</v>
      </c>
      <c r="E588" s="144">
        <v>1243371</v>
      </c>
      <c r="F588" s="154"/>
      <c r="G588" s="145"/>
      <c r="I588" s="144"/>
      <c r="J588" s="146"/>
      <c r="K588" s="147"/>
      <c r="L588" s="148"/>
    </row>
    <row r="589" spans="1:12" s="142" customFormat="1" hidden="1" outlineLevel="1" x14ac:dyDescent="0.35">
      <c r="B589" s="143" t="s">
        <v>37</v>
      </c>
      <c r="D589" s="144">
        <v>120648</v>
      </c>
      <c r="E589" s="144">
        <v>113761</v>
      </c>
      <c r="F589" s="154"/>
      <c r="G589" s="145"/>
      <c r="I589" s="144"/>
      <c r="J589" s="146"/>
      <c r="K589" s="147"/>
      <c r="L589" s="148"/>
    </row>
    <row r="590" spans="1:12" s="142" customFormat="1" hidden="1" outlineLevel="1" x14ac:dyDescent="0.35">
      <c r="B590" s="143" t="s">
        <v>38</v>
      </c>
      <c r="D590" s="144">
        <v>325896</v>
      </c>
      <c r="E590" s="144">
        <v>305807</v>
      </c>
      <c r="F590" s="154"/>
      <c r="G590" s="145"/>
      <c r="I590" s="144"/>
      <c r="J590" s="146"/>
      <c r="K590" s="147"/>
      <c r="L590" s="148"/>
    </row>
    <row r="591" spans="1:12" s="142" customFormat="1" hidden="1" outlineLevel="1" x14ac:dyDescent="0.35">
      <c r="B591" s="143" t="s">
        <v>39</v>
      </c>
      <c r="D591" s="144">
        <v>142352</v>
      </c>
      <c r="E591" s="144">
        <v>144443</v>
      </c>
      <c r="F591" s="154"/>
      <c r="G591" s="145"/>
      <c r="I591" s="144"/>
      <c r="J591" s="146"/>
      <c r="K591" s="147"/>
      <c r="L591" s="148"/>
    </row>
    <row r="592" spans="1:12" s="142" customFormat="1" hidden="1" outlineLevel="1" x14ac:dyDescent="0.35">
      <c r="B592" s="143" t="s">
        <v>40</v>
      </c>
      <c r="D592" s="144">
        <v>132777</v>
      </c>
      <c r="E592" s="144">
        <v>129533</v>
      </c>
      <c r="F592" s="154"/>
      <c r="G592" s="145"/>
      <c r="I592" s="144"/>
      <c r="J592" s="146"/>
      <c r="K592" s="147"/>
      <c r="L592" s="148"/>
    </row>
    <row r="593" spans="1:12" s="142" customFormat="1" hidden="1" outlineLevel="1" x14ac:dyDescent="0.35">
      <c r="B593" s="143" t="s">
        <v>41</v>
      </c>
      <c r="D593" s="144">
        <v>245875</v>
      </c>
      <c r="E593" s="144">
        <v>245115</v>
      </c>
      <c r="F593" s="154"/>
      <c r="G593" s="145"/>
      <c r="I593" s="144"/>
      <c r="J593" s="146"/>
      <c r="K593" s="147"/>
      <c r="L593" s="148"/>
    </row>
    <row r="594" spans="1:12" s="142" customFormat="1" hidden="1" outlineLevel="1" x14ac:dyDescent="0.35">
      <c r="B594" s="143" t="s">
        <v>42</v>
      </c>
      <c r="D594" s="144">
        <v>45034</v>
      </c>
      <c r="E594" s="144">
        <v>44043</v>
      </c>
      <c r="F594" s="154"/>
      <c r="G594" s="145"/>
      <c r="I594" s="144"/>
      <c r="J594" s="146"/>
      <c r="K594" s="147"/>
      <c r="L594" s="148"/>
    </row>
    <row r="595" spans="1:12" s="142" customFormat="1" hidden="1" outlineLevel="1" x14ac:dyDescent="0.35">
      <c r="B595" s="143" t="s">
        <v>0</v>
      </c>
      <c r="D595" s="144">
        <v>73110</v>
      </c>
      <c r="E595" s="144">
        <v>73660</v>
      </c>
      <c r="F595" s="154"/>
      <c r="G595" s="145"/>
      <c r="I595" s="144"/>
      <c r="J595" s="146"/>
      <c r="K595" s="147"/>
      <c r="L595" s="148"/>
    </row>
    <row r="596" spans="1:12" s="142" customFormat="1" hidden="1" outlineLevel="1" x14ac:dyDescent="0.35">
      <c r="B596" s="143" t="s">
        <v>43</v>
      </c>
      <c r="D596" s="144">
        <v>536806</v>
      </c>
      <c r="E596" s="144">
        <v>521136</v>
      </c>
      <c r="F596" s="154"/>
      <c r="G596" s="145"/>
      <c r="I596" s="144"/>
      <c r="J596" s="146"/>
      <c r="K596" s="147"/>
      <c r="L596" s="148"/>
    </row>
    <row r="597" spans="1:12" s="142" customFormat="1" hidden="1" outlineLevel="1" x14ac:dyDescent="0.35">
      <c r="B597" s="143" t="s">
        <v>44</v>
      </c>
      <c r="D597" s="144">
        <v>256867</v>
      </c>
      <c r="E597" s="144">
        <v>259705</v>
      </c>
      <c r="F597" s="154"/>
      <c r="G597" s="145"/>
      <c r="I597" s="144"/>
      <c r="J597" s="146"/>
      <c r="K597" s="147"/>
      <c r="L597" s="148"/>
    </row>
    <row r="598" spans="1:12" s="142" customFormat="1" hidden="1" outlineLevel="1" x14ac:dyDescent="0.35">
      <c r="B598" s="143" t="s">
        <v>45</v>
      </c>
      <c r="D598" s="144">
        <v>520339</v>
      </c>
      <c r="E598" s="144">
        <v>509882</v>
      </c>
      <c r="F598" s="154"/>
      <c r="G598" s="145"/>
      <c r="I598" s="144"/>
      <c r="J598" s="146"/>
      <c r="K598" s="147"/>
      <c r="L598" s="148"/>
    </row>
    <row r="599" spans="1:12" s="142" customFormat="1" hidden="1" outlineLevel="1" x14ac:dyDescent="0.35">
      <c r="B599" s="143" t="s">
        <v>46</v>
      </c>
      <c r="D599" s="144">
        <v>76728</v>
      </c>
      <c r="E599" s="144">
        <v>78729</v>
      </c>
      <c r="F599" s="154"/>
      <c r="G599" s="145"/>
      <c r="I599" s="144"/>
      <c r="J599" s="146"/>
      <c r="K599" s="147"/>
      <c r="L599" s="148"/>
    </row>
    <row r="600" spans="1:12" s="142" customFormat="1" hidden="1" outlineLevel="1" x14ac:dyDescent="0.35">
      <c r="B600" s="143" t="s">
        <v>47</v>
      </c>
      <c r="D600" s="144">
        <v>241055</v>
      </c>
      <c r="E600" s="144">
        <v>240032</v>
      </c>
      <c r="F600" s="154"/>
      <c r="G600" s="145"/>
      <c r="I600" s="144"/>
      <c r="J600" s="146"/>
      <c r="K600" s="147"/>
      <c r="L600" s="148"/>
    </row>
    <row r="601" spans="1:12" ht="12.75" customHeight="1" collapsed="1" x14ac:dyDescent="0.35">
      <c r="A601" s="149"/>
      <c r="B601" s="175" t="s">
        <v>74</v>
      </c>
      <c r="C601" s="176"/>
      <c r="D601" s="194">
        <v>8326123</v>
      </c>
      <c r="E601" s="194">
        <v>8188027</v>
      </c>
    </row>
    <row r="602" spans="1:12" ht="12.75" customHeight="1" x14ac:dyDescent="0.35">
      <c r="A602" s="149"/>
      <c r="B602" s="158"/>
      <c r="C602" s="159"/>
      <c r="D602" s="177"/>
      <c r="E602" s="177"/>
    </row>
    <row r="603" spans="1:12" ht="12.75" customHeight="1" x14ac:dyDescent="0.35">
      <c r="A603" s="149"/>
      <c r="B603" s="178" t="s">
        <v>75</v>
      </c>
      <c r="C603" s="179"/>
      <c r="D603" s="171"/>
      <c r="E603" s="171"/>
    </row>
    <row r="604" spans="1:12" s="142" customFormat="1" hidden="1" outlineLevel="1" x14ac:dyDescent="0.35">
      <c r="B604" s="143" t="s">
        <v>31</v>
      </c>
      <c r="D604" s="144">
        <v>100000</v>
      </c>
      <c r="E604" s="144">
        <v>100000</v>
      </c>
      <c r="F604" s="154"/>
      <c r="G604" s="145"/>
      <c r="I604" s="144"/>
      <c r="J604" s="146"/>
      <c r="K604" s="147"/>
      <c r="L604" s="148"/>
    </row>
    <row r="605" spans="1:12" s="142" customFormat="1" hidden="1" outlineLevel="1" x14ac:dyDescent="0.35">
      <c r="B605" s="143" t="s">
        <v>32</v>
      </c>
      <c r="D605" s="144">
        <v>0</v>
      </c>
      <c r="E605" s="144">
        <v>0</v>
      </c>
      <c r="F605" s="154"/>
      <c r="G605" s="145"/>
      <c r="I605" s="144"/>
      <c r="J605" s="146"/>
      <c r="K605" s="147"/>
      <c r="L605" s="148"/>
    </row>
    <row r="606" spans="1:12" s="142" customFormat="1" hidden="1" outlineLevel="1" x14ac:dyDescent="0.35">
      <c r="B606" s="143" t="s">
        <v>33</v>
      </c>
      <c r="D606" s="144">
        <v>654</v>
      </c>
      <c r="E606" s="144">
        <v>926</v>
      </c>
      <c r="F606" s="154"/>
      <c r="G606" s="145"/>
      <c r="I606" s="144"/>
      <c r="J606" s="146"/>
      <c r="K606" s="147"/>
      <c r="L606" s="148"/>
    </row>
    <row r="607" spans="1:12" s="142" customFormat="1" hidden="1" outlineLevel="1" x14ac:dyDescent="0.35">
      <c r="B607" s="143" t="s">
        <v>34</v>
      </c>
      <c r="D607" s="144">
        <v>586776</v>
      </c>
      <c r="E607" s="144">
        <v>591474</v>
      </c>
      <c r="F607" s="154"/>
      <c r="G607" s="145"/>
      <c r="I607" s="144"/>
      <c r="J607" s="146"/>
      <c r="K607" s="147"/>
      <c r="L607" s="148"/>
    </row>
    <row r="608" spans="1:12" s="142" customFormat="1" hidden="1" outlineLevel="1" x14ac:dyDescent="0.35">
      <c r="B608" s="143" t="s">
        <v>35</v>
      </c>
      <c r="D608" s="144">
        <v>5964</v>
      </c>
      <c r="E608" s="144">
        <v>6694</v>
      </c>
      <c r="F608" s="154"/>
      <c r="G608" s="145"/>
      <c r="I608" s="144"/>
      <c r="J608" s="146"/>
      <c r="K608" s="147"/>
      <c r="L608" s="148"/>
    </row>
    <row r="609" spans="1:12" s="142" customFormat="1" hidden="1" outlineLevel="1" x14ac:dyDescent="0.35">
      <c r="B609" s="143" t="s">
        <v>36</v>
      </c>
      <c r="D609" s="144">
        <v>253667</v>
      </c>
      <c r="E609" s="144">
        <v>245000</v>
      </c>
      <c r="F609" s="154"/>
      <c r="G609" s="145"/>
      <c r="I609" s="144"/>
      <c r="J609" s="146"/>
      <c r="K609" s="147"/>
      <c r="L609" s="148"/>
    </row>
    <row r="610" spans="1:12" s="142" customFormat="1" hidden="1" outlineLevel="1" x14ac:dyDescent="0.35">
      <c r="B610" s="143" t="s">
        <v>37</v>
      </c>
      <c r="D610" s="144">
        <v>1484</v>
      </c>
      <c r="E610" s="144">
        <v>1720</v>
      </c>
      <c r="F610" s="154"/>
      <c r="G610" s="145"/>
      <c r="I610" s="144"/>
      <c r="J610" s="146"/>
      <c r="K610" s="147"/>
      <c r="L610" s="148"/>
    </row>
    <row r="611" spans="1:12" s="142" customFormat="1" hidden="1" outlineLevel="1" x14ac:dyDescent="0.35">
      <c r="B611" s="143" t="s">
        <v>38</v>
      </c>
      <c r="D611" s="144">
        <v>146860</v>
      </c>
      <c r="E611" s="144">
        <v>116376</v>
      </c>
      <c r="F611" s="154"/>
      <c r="G611" s="145"/>
      <c r="I611" s="144"/>
      <c r="J611" s="146"/>
      <c r="K611" s="147"/>
      <c r="L611" s="148"/>
    </row>
    <row r="612" spans="1:12" s="142" customFormat="1" hidden="1" outlineLevel="1" x14ac:dyDescent="0.35">
      <c r="B612" s="143" t="s">
        <v>39</v>
      </c>
      <c r="D612" s="144">
        <v>10000</v>
      </c>
      <c r="E612" s="144">
        <v>10000</v>
      </c>
      <c r="F612" s="154"/>
      <c r="G612" s="145"/>
      <c r="I612" s="144"/>
      <c r="J612" s="146"/>
      <c r="K612" s="147"/>
      <c r="L612" s="148"/>
    </row>
    <row r="613" spans="1:12" s="142" customFormat="1" hidden="1" outlineLevel="1" x14ac:dyDescent="0.35">
      <c r="B613" s="143" t="s">
        <v>40</v>
      </c>
      <c r="D613" s="144">
        <v>27595</v>
      </c>
      <c r="E613" s="144">
        <v>29122</v>
      </c>
      <c r="F613" s="154"/>
      <c r="G613" s="145"/>
      <c r="I613" s="144"/>
      <c r="J613" s="146"/>
      <c r="K613" s="147"/>
      <c r="L613" s="148"/>
    </row>
    <row r="614" spans="1:12" s="142" customFormat="1" hidden="1" outlineLevel="1" x14ac:dyDescent="0.35">
      <c r="B614" s="143" t="s">
        <v>41</v>
      </c>
      <c r="D614" s="144">
        <v>32000</v>
      </c>
      <c r="E614" s="144">
        <v>32000</v>
      </c>
      <c r="F614" s="154"/>
      <c r="G614" s="145"/>
      <c r="I614" s="144"/>
      <c r="J614" s="146"/>
      <c r="K614" s="147"/>
      <c r="L614" s="148"/>
    </row>
    <row r="615" spans="1:12" s="142" customFormat="1" hidden="1" outlineLevel="1" x14ac:dyDescent="0.35">
      <c r="B615" s="143" t="s">
        <v>42</v>
      </c>
      <c r="D615" s="144">
        <v>0</v>
      </c>
      <c r="E615" s="144">
        <v>0</v>
      </c>
      <c r="F615" s="154"/>
      <c r="G615" s="145"/>
      <c r="I615" s="144"/>
      <c r="J615" s="146"/>
      <c r="K615" s="147"/>
      <c r="L615" s="148"/>
    </row>
    <row r="616" spans="1:12" s="142" customFormat="1" hidden="1" outlineLevel="1" x14ac:dyDescent="0.35">
      <c r="B616" s="143" t="s">
        <v>0</v>
      </c>
      <c r="D616" s="144">
        <v>0</v>
      </c>
      <c r="E616" s="144">
        <v>0</v>
      </c>
      <c r="F616" s="154"/>
      <c r="G616" s="145"/>
      <c r="I616" s="144"/>
      <c r="J616" s="146"/>
      <c r="K616" s="147"/>
      <c r="L616" s="148"/>
    </row>
    <row r="617" spans="1:12" s="142" customFormat="1" hidden="1" outlineLevel="1" x14ac:dyDescent="0.35">
      <c r="B617" s="143" t="s">
        <v>43</v>
      </c>
      <c r="D617" s="144">
        <v>109093</v>
      </c>
      <c r="E617" s="144">
        <v>109103</v>
      </c>
      <c r="F617" s="154"/>
      <c r="G617" s="145"/>
      <c r="I617" s="144"/>
      <c r="J617" s="146"/>
      <c r="K617" s="147"/>
      <c r="L617" s="148"/>
    </row>
    <row r="618" spans="1:12" s="142" customFormat="1" hidden="1" outlineLevel="1" x14ac:dyDescent="0.35">
      <c r="B618" s="143" t="s">
        <v>44</v>
      </c>
      <c r="D618" s="144">
        <v>79792</v>
      </c>
      <c r="E618" s="144">
        <v>79826</v>
      </c>
      <c r="F618" s="154"/>
      <c r="G618" s="145"/>
      <c r="I618" s="144"/>
      <c r="J618" s="146"/>
      <c r="K618" s="147"/>
      <c r="L618" s="148"/>
    </row>
    <row r="619" spans="1:12" s="142" customFormat="1" hidden="1" outlineLevel="1" x14ac:dyDescent="0.35">
      <c r="B619" s="143" t="s">
        <v>45</v>
      </c>
      <c r="D619" s="144">
        <v>71707</v>
      </c>
      <c r="E619" s="144">
        <v>77642</v>
      </c>
      <c r="F619" s="154"/>
      <c r="G619" s="145"/>
      <c r="I619" s="144"/>
      <c r="J619" s="146"/>
      <c r="K619" s="147"/>
      <c r="L619" s="148"/>
    </row>
    <row r="620" spans="1:12" s="142" customFormat="1" hidden="1" outlineLevel="1" x14ac:dyDescent="0.35">
      <c r="B620" s="143" t="s">
        <v>46</v>
      </c>
      <c r="D620" s="144">
        <v>0</v>
      </c>
      <c r="E620" s="144">
        <v>0</v>
      </c>
      <c r="F620" s="154"/>
      <c r="G620" s="145"/>
      <c r="I620" s="144"/>
      <c r="J620" s="146"/>
      <c r="K620" s="147"/>
      <c r="L620" s="148"/>
    </row>
    <row r="621" spans="1:12" s="142" customFormat="1" hidden="1" outlineLevel="1" x14ac:dyDescent="0.35">
      <c r="B621" s="143" t="s">
        <v>47</v>
      </c>
      <c r="D621" s="144">
        <v>33926</v>
      </c>
      <c r="E621" s="144">
        <v>29897</v>
      </c>
      <c r="F621" s="154"/>
      <c r="G621" s="145"/>
      <c r="I621" s="144"/>
      <c r="J621" s="146"/>
      <c r="K621" s="147"/>
      <c r="L621" s="148"/>
    </row>
    <row r="622" spans="1:12" ht="12.75" customHeight="1" collapsed="1" x14ac:dyDescent="0.35">
      <c r="A622" s="141"/>
      <c r="B622" s="186"/>
      <c r="C622" s="187" t="s">
        <v>67</v>
      </c>
      <c r="D622" s="194">
        <v>1459518</v>
      </c>
      <c r="E622" s="194">
        <v>1429780</v>
      </c>
    </row>
    <row r="623" spans="1:12" s="142" customFormat="1" hidden="1" outlineLevel="1" x14ac:dyDescent="0.35">
      <c r="B623" s="143" t="s">
        <v>31</v>
      </c>
      <c r="D623" s="144">
        <v>24270</v>
      </c>
      <c r="E623" s="144">
        <v>24218</v>
      </c>
      <c r="F623" s="154"/>
      <c r="G623" s="145"/>
      <c r="I623" s="144"/>
      <c r="J623" s="146"/>
      <c r="K623" s="147"/>
      <c r="L623" s="148"/>
    </row>
    <row r="624" spans="1:12" s="142" customFormat="1" hidden="1" outlineLevel="1" x14ac:dyDescent="0.35">
      <c r="B624" s="143" t="s">
        <v>32</v>
      </c>
      <c r="D624" s="144">
        <v>0</v>
      </c>
      <c r="E624" s="144">
        <v>0</v>
      </c>
      <c r="F624" s="154"/>
      <c r="G624" s="145"/>
      <c r="I624" s="144"/>
      <c r="J624" s="146"/>
      <c r="K624" s="147"/>
      <c r="L624" s="148"/>
    </row>
    <row r="625" spans="2:12" s="142" customFormat="1" hidden="1" outlineLevel="1" x14ac:dyDescent="0.35">
      <c r="B625" s="143" t="s">
        <v>33</v>
      </c>
      <c r="D625" s="144">
        <v>0</v>
      </c>
      <c r="E625" s="144">
        <v>408</v>
      </c>
      <c r="F625" s="154"/>
      <c r="G625" s="145"/>
      <c r="I625" s="144"/>
      <c r="J625" s="146"/>
      <c r="K625" s="147"/>
      <c r="L625" s="148"/>
    </row>
    <row r="626" spans="2:12" s="142" customFormat="1" hidden="1" outlineLevel="1" x14ac:dyDescent="0.35">
      <c r="B626" s="143" t="s">
        <v>34</v>
      </c>
      <c r="D626" s="144">
        <v>331</v>
      </c>
      <c r="E626" s="144">
        <v>774</v>
      </c>
      <c r="F626" s="154"/>
      <c r="G626" s="145"/>
      <c r="I626" s="144"/>
      <c r="J626" s="146"/>
      <c r="K626" s="147"/>
      <c r="L626" s="148"/>
    </row>
    <row r="627" spans="2:12" s="142" customFormat="1" hidden="1" outlineLevel="1" x14ac:dyDescent="0.35">
      <c r="B627" s="143" t="s">
        <v>35</v>
      </c>
      <c r="D627" s="144">
        <v>0</v>
      </c>
      <c r="E627" s="144">
        <v>0</v>
      </c>
      <c r="F627" s="154"/>
      <c r="G627" s="145"/>
      <c r="I627" s="144"/>
      <c r="J627" s="146"/>
      <c r="K627" s="147"/>
      <c r="L627" s="148"/>
    </row>
    <row r="628" spans="2:12" s="142" customFormat="1" hidden="1" outlineLevel="1" x14ac:dyDescent="0.35">
      <c r="B628" s="143" t="s">
        <v>36</v>
      </c>
      <c r="D628" s="144">
        <v>0</v>
      </c>
      <c r="E628" s="144">
        <v>0</v>
      </c>
      <c r="F628" s="154"/>
      <c r="G628" s="145"/>
      <c r="I628" s="144"/>
      <c r="J628" s="146"/>
      <c r="K628" s="147"/>
      <c r="L628" s="148"/>
    </row>
    <row r="629" spans="2:12" s="142" customFormat="1" hidden="1" outlineLevel="1" x14ac:dyDescent="0.35">
      <c r="B629" s="143" t="s">
        <v>37</v>
      </c>
      <c r="D629" s="144">
        <v>0</v>
      </c>
      <c r="E629" s="144">
        <v>10</v>
      </c>
      <c r="F629" s="154"/>
      <c r="G629" s="145"/>
      <c r="I629" s="144"/>
      <c r="J629" s="146"/>
      <c r="K629" s="147"/>
      <c r="L629" s="148"/>
    </row>
    <row r="630" spans="2:12" s="142" customFormat="1" hidden="1" outlineLevel="1" x14ac:dyDescent="0.35">
      <c r="B630" s="143" t="s">
        <v>38</v>
      </c>
      <c r="D630" s="144">
        <v>0</v>
      </c>
      <c r="E630" s="144">
        <v>0</v>
      </c>
      <c r="F630" s="154"/>
      <c r="G630" s="145"/>
      <c r="I630" s="144"/>
      <c r="J630" s="146"/>
      <c r="K630" s="147"/>
      <c r="L630" s="148"/>
    </row>
    <row r="631" spans="2:12" s="142" customFormat="1" hidden="1" outlineLevel="1" x14ac:dyDescent="0.35">
      <c r="B631" s="143" t="s">
        <v>39</v>
      </c>
      <c r="D631" s="144">
        <v>0</v>
      </c>
      <c r="E631" s="144">
        <v>0</v>
      </c>
      <c r="F631" s="154"/>
      <c r="G631" s="145"/>
      <c r="I631" s="144"/>
      <c r="J631" s="146"/>
      <c r="K631" s="147"/>
      <c r="L631" s="148"/>
    </row>
    <row r="632" spans="2:12" s="142" customFormat="1" hidden="1" outlineLevel="1" x14ac:dyDescent="0.35">
      <c r="B632" s="143" t="s">
        <v>40</v>
      </c>
      <c r="D632" s="144">
        <v>0</v>
      </c>
      <c r="E632" s="144">
        <v>0</v>
      </c>
      <c r="F632" s="154"/>
      <c r="G632" s="145"/>
      <c r="I632" s="144"/>
      <c r="J632" s="146"/>
      <c r="K632" s="147"/>
      <c r="L632" s="148"/>
    </row>
    <row r="633" spans="2:12" s="142" customFormat="1" hidden="1" outlineLevel="1" x14ac:dyDescent="0.35">
      <c r="B633" s="143" t="s">
        <v>41</v>
      </c>
      <c r="D633" s="144">
        <v>309</v>
      </c>
      <c r="E633" s="144">
        <v>0</v>
      </c>
      <c r="F633" s="154"/>
      <c r="G633" s="145"/>
      <c r="I633" s="144"/>
      <c r="J633" s="146"/>
      <c r="K633" s="147"/>
      <c r="L633" s="148"/>
    </row>
    <row r="634" spans="2:12" s="142" customFormat="1" hidden="1" outlineLevel="1" x14ac:dyDescent="0.35">
      <c r="B634" s="143" t="s">
        <v>42</v>
      </c>
      <c r="D634" s="144">
        <v>0</v>
      </c>
      <c r="E634" s="144">
        <v>0</v>
      </c>
      <c r="F634" s="154"/>
      <c r="G634" s="145"/>
      <c r="I634" s="144"/>
      <c r="J634" s="146"/>
      <c r="K634" s="147"/>
      <c r="L634" s="148"/>
    </row>
    <row r="635" spans="2:12" s="142" customFormat="1" hidden="1" outlineLevel="1" x14ac:dyDescent="0.35">
      <c r="B635" s="143" t="s">
        <v>0</v>
      </c>
      <c r="D635" s="144">
        <v>0</v>
      </c>
      <c r="E635" s="144">
        <v>0</v>
      </c>
      <c r="F635" s="154"/>
      <c r="G635" s="145"/>
      <c r="I635" s="144"/>
      <c r="J635" s="146"/>
      <c r="K635" s="147"/>
      <c r="L635" s="148"/>
    </row>
    <row r="636" spans="2:12" s="142" customFormat="1" hidden="1" outlineLevel="1" x14ac:dyDescent="0.35">
      <c r="B636" s="143" t="s">
        <v>43</v>
      </c>
      <c r="D636" s="144">
        <v>0</v>
      </c>
      <c r="E636" s="144">
        <v>0</v>
      </c>
      <c r="F636" s="154"/>
      <c r="G636" s="145"/>
      <c r="I636" s="144"/>
      <c r="J636" s="146"/>
      <c r="K636" s="147"/>
      <c r="L636" s="148"/>
    </row>
    <row r="637" spans="2:12" s="142" customFormat="1" hidden="1" outlineLevel="1" x14ac:dyDescent="0.35">
      <c r="B637" s="143" t="s">
        <v>44</v>
      </c>
      <c r="D637" s="144">
        <v>0</v>
      </c>
      <c r="E637" s="144">
        <v>0</v>
      </c>
      <c r="F637" s="154"/>
      <c r="G637" s="145"/>
      <c r="I637" s="144"/>
      <c r="J637" s="146"/>
      <c r="K637" s="147"/>
      <c r="L637" s="148"/>
    </row>
    <row r="638" spans="2:12" s="142" customFormat="1" hidden="1" outlineLevel="1" x14ac:dyDescent="0.35">
      <c r="B638" s="143" t="s">
        <v>45</v>
      </c>
      <c r="D638" s="144">
        <v>0</v>
      </c>
      <c r="E638" s="144">
        <v>0</v>
      </c>
      <c r="F638" s="154"/>
      <c r="G638" s="145"/>
      <c r="I638" s="144"/>
      <c r="J638" s="146"/>
      <c r="K638" s="147"/>
      <c r="L638" s="148"/>
    </row>
    <row r="639" spans="2:12" s="142" customFormat="1" hidden="1" outlineLevel="1" x14ac:dyDescent="0.35">
      <c r="B639" s="143" t="s">
        <v>46</v>
      </c>
      <c r="D639" s="144">
        <v>50102</v>
      </c>
      <c r="E639" s="144">
        <v>51284</v>
      </c>
      <c r="F639" s="154"/>
      <c r="G639" s="145"/>
      <c r="I639" s="144"/>
      <c r="J639" s="146"/>
      <c r="K639" s="147"/>
      <c r="L639" s="148"/>
    </row>
    <row r="640" spans="2:12" s="142" customFormat="1" hidden="1" outlineLevel="1" x14ac:dyDescent="0.35">
      <c r="B640" s="143" t="s">
        <v>47</v>
      </c>
      <c r="D640" s="144">
        <v>66288</v>
      </c>
      <c r="E640" s="144">
        <v>67688</v>
      </c>
      <c r="F640" s="154"/>
      <c r="G640" s="145"/>
      <c r="I640" s="144"/>
      <c r="J640" s="146"/>
      <c r="K640" s="147"/>
      <c r="L640" s="148"/>
    </row>
    <row r="641" spans="1:12" ht="12.75" customHeight="1" collapsed="1" x14ac:dyDescent="0.35">
      <c r="A641" s="141"/>
      <c r="B641" s="186"/>
      <c r="C641" s="187" t="s">
        <v>68</v>
      </c>
      <c r="D641" s="194">
        <v>141300</v>
      </c>
      <c r="E641" s="194">
        <v>144382</v>
      </c>
    </row>
    <row r="642" spans="1:12" s="142" customFormat="1" hidden="1" outlineLevel="1" x14ac:dyDescent="0.35">
      <c r="B642" s="143" t="s">
        <v>31</v>
      </c>
      <c r="D642" s="144">
        <v>3643</v>
      </c>
      <c r="E642" s="144">
        <v>0</v>
      </c>
      <c r="F642" s="154"/>
      <c r="G642" s="145"/>
      <c r="I642" s="144"/>
      <c r="J642" s="146"/>
      <c r="K642" s="147"/>
      <c r="L642" s="148"/>
    </row>
    <row r="643" spans="1:12" s="142" customFormat="1" hidden="1" outlineLevel="1" x14ac:dyDescent="0.35">
      <c r="B643" s="143" t="s">
        <v>32</v>
      </c>
      <c r="D643" s="144">
        <v>10884</v>
      </c>
      <c r="E643" s="144">
        <v>922</v>
      </c>
      <c r="F643" s="154"/>
      <c r="G643" s="145"/>
      <c r="I643" s="144"/>
      <c r="J643" s="146"/>
      <c r="K643" s="147"/>
      <c r="L643" s="148"/>
    </row>
    <row r="644" spans="1:12" s="142" customFormat="1" hidden="1" outlineLevel="1" x14ac:dyDescent="0.35">
      <c r="B644" s="143" t="s">
        <v>33</v>
      </c>
      <c r="D644" s="144">
        <v>0</v>
      </c>
      <c r="E644" s="144">
        <v>0</v>
      </c>
      <c r="F644" s="154"/>
      <c r="G644" s="145"/>
      <c r="I644" s="144"/>
      <c r="J644" s="146"/>
      <c r="K644" s="147"/>
      <c r="L644" s="148"/>
    </row>
    <row r="645" spans="1:12" s="142" customFormat="1" hidden="1" outlineLevel="1" x14ac:dyDescent="0.35">
      <c r="B645" s="143" t="s">
        <v>34</v>
      </c>
      <c r="D645" s="144">
        <v>11011</v>
      </c>
      <c r="E645" s="144">
        <v>12666</v>
      </c>
      <c r="F645" s="154"/>
      <c r="G645" s="145"/>
      <c r="I645" s="144"/>
      <c r="J645" s="146"/>
      <c r="K645" s="147"/>
      <c r="L645" s="148"/>
    </row>
    <row r="646" spans="1:12" s="142" customFormat="1" hidden="1" outlineLevel="1" x14ac:dyDescent="0.35">
      <c r="B646" s="143" t="s">
        <v>35</v>
      </c>
      <c r="D646" s="144">
        <v>0</v>
      </c>
      <c r="E646" s="144">
        <v>0</v>
      </c>
      <c r="F646" s="154"/>
      <c r="G646" s="145"/>
      <c r="I646" s="144"/>
      <c r="J646" s="146"/>
      <c r="K646" s="147"/>
      <c r="L646" s="148"/>
    </row>
    <row r="647" spans="1:12" s="142" customFormat="1" hidden="1" outlineLevel="1" x14ac:dyDescent="0.35">
      <c r="B647" s="143" t="s">
        <v>36</v>
      </c>
      <c r="D647" s="144">
        <v>0</v>
      </c>
      <c r="E647" s="144">
        <v>0</v>
      </c>
      <c r="F647" s="154"/>
      <c r="G647" s="145"/>
      <c r="I647" s="144"/>
      <c r="J647" s="146"/>
      <c r="K647" s="147"/>
      <c r="L647" s="148"/>
    </row>
    <row r="648" spans="1:12" s="142" customFormat="1" hidden="1" outlineLevel="1" x14ac:dyDescent="0.35">
      <c r="B648" s="143" t="s">
        <v>37</v>
      </c>
      <c r="D648" s="144">
        <v>0</v>
      </c>
      <c r="E648" s="144">
        <v>0</v>
      </c>
      <c r="F648" s="154"/>
      <c r="G648" s="145"/>
      <c r="I648" s="144"/>
      <c r="J648" s="146"/>
      <c r="K648" s="147"/>
      <c r="L648" s="148"/>
    </row>
    <row r="649" spans="1:12" s="142" customFormat="1" hidden="1" outlineLevel="1" x14ac:dyDescent="0.35">
      <c r="B649" s="143" t="s">
        <v>38</v>
      </c>
      <c r="D649" s="144">
        <v>0</v>
      </c>
      <c r="E649" s="144">
        <v>0</v>
      </c>
      <c r="F649" s="154"/>
      <c r="G649" s="145"/>
      <c r="I649" s="144"/>
      <c r="J649" s="146"/>
      <c r="K649" s="147"/>
      <c r="L649" s="148"/>
    </row>
    <row r="650" spans="1:12" s="142" customFormat="1" hidden="1" outlineLevel="1" x14ac:dyDescent="0.35">
      <c r="B650" s="143" t="s">
        <v>39</v>
      </c>
      <c r="D650" s="144">
        <v>42</v>
      </c>
      <c r="E650" s="144">
        <v>60</v>
      </c>
      <c r="F650" s="154"/>
      <c r="G650" s="145"/>
      <c r="I650" s="144"/>
      <c r="J650" s="146"/>
      <c r="K650" s="147"/>
      <c r="L650" s="148"/>
    </row>
    <row r="651" spans="1:12" s="142" customFormat="1" hidden="1" outlineLevel="1" x14ac:dyDescent="0.35">
      <c r="B651" s="143" t="s">
        <v>40</v>
      </c>
      <c r="D651" s="144">
        <v>80</v>
      </c>
      <c r="E651" s="144">
        <v>89</v>
      </c>
      <c r="F651" s="154"/>
      <c r="G651" s="145"/>
      <c r="I651" s="144"/>
      <c r="J651" s="146"/>
      <c r="K651" s="147"/>
      <c r="L651" s="148"/>
    </row>
    <row r="652" spans="1:12" s="142" customFormat="1" hidden="1" outlineLevel="1" x14ac:dyDescent="0.35">
      <c r="B652" s="143" t="s">
        <v>41</v>
      </c>
      <c r="D652" s="144">
        <v>3947</v>
      </c>
      <c r="E652" s="144">
        <v>708</v>
      </c>
      <c r="F652" s="154"/>
      <c r="G652" s="145"/>
      <c r="I652" s="144"/>
      <c r="J652" s="146"/>
      <c r="K652" s="147"/>
      <c r="L652" s="148"/>
    </row>
    <row r="653" spans="1:12" s="142" customFormat="1" hidden="1" outlineLevel="1" x14ac:dyDescent="0.35">
      <c r="B653" s="143" t="s">
        <v>42</v>
      </c>
      <c r="D653" s="144">
        <v>0</v>
      </c>
      <c r="E653" s="144">
        <v>0</v>
      </c>
      <c r="F653" s="154"/>
      <c r="G653" s="145"/>
      <c r="I653" s="144"/>
      <c r="J653" s="146"/>
      <c r="K653" s="147"/>
      <c r="L653" s="148"/>
    </row>
    <row r="654" spans="1:12" s="142" customFormat="1" hidden="1" outlineLevel="1" x14ac:dyDescent="0.35">
      <c r="B654" s="143" t="s">
        <v>0</v>
      </c>
      <c r="D654" s="144">
        <v>5998</v>
      </c>
      <c r="E654" s="144">
        <v>4680</v>
      </c>
      <c r="F654" s="154"/>
      <c r="G654" s="145"/>
      <c r="I654" s="144"/>
      <c r="J654" s="146"/>
      <c r="K654" s="147"/>
      <c r="L654" s="148"/>
    </row>
    <row r="655" spans="1:12" s="142" customFormat="1" hidden="1" outlineLevel="1" x14ac:dyDescent="0.35">
      <c r="B655" s="143" t="s">
        <v>43</v>
      </c>
      <c r="D655" s="144">
        <v>2070</v>
      </c>
      <c r="E655" s="144">
        <v>2070</v>
      </c>
      <c r="F655" s="154"/>
      <c r="G655" s="145"/>
      <c r="I655" s="144"/>
      <c r="J655" s="146"/>
      <c r="K655" s="147"/>
      <c r="L655" s="148"/>
    </row>
    <row r="656" spans="1:12" s="142" customFormat="1" hidden="1" outlineLevel="1" x14ac:dyDescent="0.35">
      <c r="B656" s="143" t="s">
        <v>44</v>
      </c>
      <c r="D656" s="144">
        <v>7000</v>
      </c>
      <c r="E656" s="144">
        <v>0</v>
      </c>
      <c r="F656" s="154"/>
      <c r="G656" s="145"/>
      <c r="I656" s="144"/>
      <c r="J656" s="146"/>
      <c r="K656" s="147"/>
      <c r="L656" s="148"/>
    </row>
    <row r="657" spans="1:12" s="142" customFormat="1" hidden="1" outlineLevel="1" x14ac:dyDescent="0.35">
      <c r="B657" s="143" t="s">
        <v>45</v>
      </c>
      <c r="D657" s="144">
        <v>34078</v>
      </c>
      <c r="E657" s="144">
        <v>11632</v>
      </c>
      <c r="F657" s="154"/>
      <c r="G657" s="145"/>
      <c r="I657" s="144"/>
      <c r="J657" s="146"/>
      <c r="K657" s="147"/>
      <c r="L657" s="148"/>
    </row>
    <row r="658" spans="1:12" s="142" customFormat="1" hidden="1" outlineLevel="1" x14ac:dyDescent="0.35">
      <c r="B658" s="143" t="s">
        <v>46</v>
      </c>
      <c r="D658" s="144">
        <v>8847</v>
      </c>
      <c r="E658" s="144">
        <v>9339</v>
      </c>
      <c r="F658" s="154"/>
      <c r="G658" s="145"/>
      <c r="I658" s="144"/>
      <c r="J658" s="146"/>
      <c r="K658" s="147"/>
      <c r="L658" s="148"/>
    </row>
    <row r="659" spans="1:12" s="142" customFormat="1" hidden="1" outlineLevel="1" x14ac:dyDescent="0.35">
      <c r="B659" s="143" t="s">
        <v>47</v>
      </c>
      <c r="D659" s="144">
        <v>0</v>
      </c>
      <c r="E659" s="144">
        <v>0</v>
      </c>
      <c r="F659" s="154"/>
      <c r="G659" s="145"/>
      <c r="I659" s="144"/>
      <c r="J659" s="146"/>
      <c r="K659" s="147"/>
      <c r="L659" s="148"/>
    </row>
    <row r="660" spans="1:12" ht="12.75" customHeight="1" collapsed="1" x14ac:dyDescent="0.35">
      <c r="A660" s="141"/>
      <c r="B660" s="186"/>
      <c r="C660" s="187" t="s">
        <v>69</v>
      </c>
      <c r="D660" s="194">
        <v>87600</v>
      </c>
      <c r="E660" s="194">
        <v>42166</v>
      </c>
    </row>
    <row r="661" spans="1:12" s="142" customFormat="1" hidden="1" outlineLevel="1" x14ac:dyDescent="0.35">
      <c r="B661" s="143" t="s">
        <v>31</v>
      </c>
      <c r="D661" s="144">
        <v>0</v>
      </c>
      <c r="E661" s="144">
        <v>0</v>
      </c>
      <c r="F661" s="154"/>
      <c r="G661" s="145"/>
      <c r="I661" s="144"/>
      <c r="J661" s="146"/>
      <c r="K661" s="147"/>
      <c r="L661" s="148"/>
    </row>
    <row r="662" spans="1:12" s="142" customFormat="1" hidden="1" outlineLevel="1" x14ac:dyDescent="0.35">
      <c r="B662" s="143" t="s">
        <v>32</v>
      </c>
      <c r="D662" s="144">
        <v>0</v>
      </c>
      <c r="E662" s="144">
        <v>0</v>
      </c>
      <c r="F662" s="154"/>
      <c r="G662" s="145"/>
      <c r="I662" s="144"/>
      <c r="J662" s="146"/>
      <c r="K662" s="147"/>
      <c r="L662" s="148"/>
    </row>
    <row r="663" spans="1:12" s="142" customFormat="1" hidden="1" outlineLevel="1" x14ac:dyDescent="0.35">
      <c r="B663" s="143" t="s">
        <v>33</v>
      </c>
      <c r="D663" s="144">
        <v>0</v>
      </c>
      <c r="E663" s="144">
        <v>0</v>
      </c>
      <c r="F663" s="154"/>
      <c r="G663" s="145"/>
      <c r="I663" s="144"/>
      <c r="J663" s="146"/>
      <c r="K663" s="147"/>
      <c r="L663" s="148"/>
    </row>
    <row r="664" spans="1:12" s="142" customFormat="1" hidden="1" outlineLevel="1" x14ac:dyDescent="0.35">
      <c r="B664" s="143" t="s">
        <v>34</v>
      </c>
      <c r="D664" s="144">
        <v>0</v>
      </c>
      <c r="E664" s="144">
        <v>0</v>
      </c>
      <c r="F664" s="154"/>
      <c r="G664" s="145"/>
      <c r="I664" s="144"/>
      <c r="J664" s="146"/>
      <c r="K664" s="147"/>
      <c r="L664" s="148"/>
    </row>
    <row r="665" spans="1:12" s="142" customFormat="1" hidden="1" outlineLevel="1" x14ac:dyDescent="0.35">
      <c r="B665" s="143" t="s">
        <v>35</v>
      </c>
      <c r="D665" s="144">
        <v>0</v>
      </c>
      <c r="E665" s="144">
        <v>0</v>
      </c>
      <c r="F665" s="154"/>
      <c r="G665" s="145"/>
      <c r="I665" s="144"/>
      <c r="J665" s="146"/>
      <c r="K665" s="147"/>
      <c r="L665" s="148"/>
    </row>
    <row r="666" spans="1:12" s="142" customFormat="1" hidden="1" outlineLevel="1" x14ac:dyDescent="0.35">
      <c r="B666" s="143" t="s">
        <v>36</v>
      </c>
      <c r="D666" s="144">
        <v>0</v>
      </c>
      <c r="E666" s="144">
        <v>0</v>
      </c>
      <c r="F666" s="154"/>
      <c r="G666" s="145"/>
      <c r="I666" s="144"/>
      <c r="J666" s="146"/>
      <c r="K666" s="147"/>
      <c r="L666" s="148"/>
    </row>
    <row r="667" spans="1:12" s="142" customFormat="1" hidden="1" outlineLevel="1" x14ac:dyDescent="0.35">
      <c r="B667" s="143" t="s">
        <v>37</v>
      </c>
      <c r="D667" s="144">
        <v>0</v>
      </c>
      <c r="E667" s="144">
        <v>0</v>
      </c>
      <c r="F667" s="154"/>
      <c r="G667" s="145"/>
      <c r="I667" s="144"/>
      <c r="J667" s="146"/>
      <c r="K667" s="147"/>
      <c r="L667" s="148"/>
    </row>
    <row r="668" spans="1:12" s="142" customFormat="1" hidden="1" outlineLevel="1" x14ac:dyDescent="0.35">
      <c r="B668" s="143" t="s">
        <v>38</v>
      </c>
      <c r="D668" s="144">
        <v>0</v>
      </c>
      <c r="E668" s="144">
        <v>0</v>
      </c>
      <c r="F668" s="154"/>
      <c r="G668" s="145"/>
      <c r="I668" s="144"/>
      <c r="J668" s="146"/>
      <c r="K668" s="147"/>
      <c r="L668" s="148"/>
    </row>
    <row r="669" spans="1:12" s="142" customFormat="1" hidden="1" outlineLevel="1" x14ac:dyDescent="0.35">
      <c r="B669" s="143" t="s">
        <v>39</v>
      </c>
      <c r="D669" s="144">
        <v>0</v>
      </c>
      <c r="E669" s="144">
        <v>0</v>
      </c>
      <c r="F669" s="154"/>
      <c r="G669" s="145"/>
      <c r="I669" s="144"/>
      <c r="J669" s="146"/>
      <c r="K669" s="147"/>
      <c r="L669" s="148"/>
    </row>
    <row r="670" spans="1:12" s="142" customFormat="1" hidden="1" outlineLevel="1" x14ac:dyDescent="0.35">
      <c r="B670" s="143" t="s">
        <v>40</v>
      </c>
      <c r="D670" s="144">
        <v>0</v>
      </c>
      <c r="E670" s="144">
        <v>0</v>
      </c>
      <c r="F670" s="154"/>
      <c r="G670" s="145"/>
      <c r="I670" s="144"/>
      <c r="J670" s="146"/>
      <c r="K670" s="147"/>
      <c r="L670" s="148"/>
    </row>
    <row r="671" spans="1:12" s="142" customFormat="1" hidden="1" outlineLevel="1" x14ac:dyDescent="0.35">
      <c r="B671" s="143" t="s">
        <v>41</v>
      </c>
      <c r="D671" s="144">
        <v>0</v>
      </c>
      <c r="E671" s="144">
        <v>0</v>
      </c>
      <c r="F671" s="154"/>
      <c r="G671" s="145"/>
      <c r="I671" s="144"/>
      <c r="J671" s="146"/>
      <c r="K671" s="147"/>
      <c r="L671" s="148"/>
    </row>
    <row r="672" spans="1:12" s="142" customFormat="1" hidden="1" outlineLevel="1" x14ac:dyDescent="0.35">
      <c r="B672" s="143" t="s">
        <v>42</v>
      </c>
      <c r="D672" s="144">
        <v>0</v>
      </c>
      <c r="E672" s="144">
        <v>0</v>
      </c>
      <c r="F672" s="154"/>
      <c r="G672" s="145"/>
      <c r="I672" s="144"/>
      <c r="J672" s="146"/>
      <c r="K672" s="147"/>
      <c r="L672" s="148"/>
    </row>
    <row r="673" spans="1:12" s="142" customFormat="1" hidden="1" outlineLevel="1" x14ac:dyDescent="0.35">
      <c r="B673" s="143" t="s">
        <v>0</v>
      </c>
      <c r="D673" s="144">
        <v>0</v>
      </c>
      <c r="E673" s="144">
        <v>0</v>
      </c>
      <c r="F673" s="154"/>
      <c r="G673" s="145"/>
      <c r="I673" s="144"/>
      <c r="J673" s="146"/>
      <c r="K673" s="147"/>
      <c r="L673" s="148"/>
    </row>
    <row r="674" spans="1:12" s="142" customFormat="1" hidden="1" outlineLevel="1" x14ac:dyDescent="0.35">
      <c r="B674" s="143" t="s">
        <v>43</v>
      </c>
      <c r="D674" s="144">
        <v>0</v>
      </c>
      <c r="E674" s="144">
        <v>0</v>
      </c>
      <c r="F674" s="154"/>
      <c r="G674" s="145"/>
      <c r="I674" s="144"/>
      <c r="J674" s="146"/>
      <c r="K674" s="147"/>
      <c r="L674" s="148"/>
    </row>
    <row r="675" spans="1:12" s="142" customFormat="1" hidden="1" outlineLevel="1" x14ac:dyDescent="0.35">
      <c r="B675" s="143" t="s">
        <v>44</v>
      </c>
      <c r="D675" s="144">
        <v>0</v>
      </c>
      <c r="E675" s="144">
        <v>0</v>
      </c>
      <c r="F675" s="154"/>
      <c r="G675" s="145"/>
      <c r="I675" s="144"/>
      <c r="J675" s="146"/>
      <c r="K675" s="147"/>
      <c r="L675" s="148"/>
    </row>
    <row r="676" spans="1:12" s="142" customFormat="1" hidden="1" outlineLevel="1" x14ac:dyDescent="0.35">
      <c r="B676" s="143" t="s">
        <v>45</v>
      </c>
      <c r="D676" s="144">
        <v>0</v>
      </c>
      <c r="E676" s="144">
        <v>0</v>
      </c>
      <c r="F676" s="154"/>
      <c r="G676" s="145"/>
      <c r="I676" s="144"/>
      <c r="J676" s="146"/>
      <c r="K676" s="147"/>
      <c r="L676" s="148"/>
    </row>
    <row r="677" spans="1:12" s="142" customFormat="1" hidden="1" outlineLevel="1" x14ac:dyDescent="0.35">
      <c r="B677" s="143" t="s">
        <v>46</v>
      </c>
      <c r="D677" s="144">
        <v>0</v>
      </c>
      <c r="E677" s="144">
        <v>0</v>
      </c>
      <c r="F677" s="154"/>
      <c r="G677" s="145"/>
      <c r="I677" s="144"/>
      <c r="J677" s="146"/>
      <c r="K677" s="147"/>
      <c r="L677" s="148"/>
    </row>
    <row r="678" spans="1:12" s="142" customFormat="1" hidden="1" outlineLevel="1" x14ac:dyDescent="0.35">
      <c r="B678" s="143" t="s">
        <v>47</v>
      </c>
      <c r="D678" s="144">
        <v>0</v>
      </c>
      <c r="E678" s="144">
        <v>0</v>
      </c>
      <c r="F678" s="154"/>
      <c r="G678" s="145"/>
      <c r="I678" s="144"/>
      <c r="J678" s="146"/>
      <c r="K678" s="147"/>
      <c r="L678" s="148"/>
    </row>
    <row r="679" spans="1:12" ht="12.75" customHeight="1" collapsed="1" x14ac:dyDescent="0.35">
      <c r="A679" s="141"/>
      <c r="B679" s="186"/>
      <c r="C679" s="187" t="s">
        <v>162</v>
      </c>
      <c r="D679" s="194">
        <v>0</v>
      </c>
      <c r="E679" s="194">
        <v>0</v>
      </c>
    </row>
    <row r="680" spans="1:12" s="142" customFormat="1" hidden="1" outlineLevel="1" x14ac:dyDescent="0.35">
      <c r="B680" s="143" t="s">
        <v>31</v>
      </c>
      <c r="D680" s="144">
        <v>93577</v>
      </c>
      <c r="E680" s="144">
        <v>94648</v>
      </c>
      <c r="F680" s="154"/>
      <c r="G680" s="145"/>
      <c r="I680" s="144"/>
      <c r="J680" s="146"/>
      <c r="K680" s="147"/>
      <c r="L680" s="148"/>
    </row>
    <row r="681" spans="1:12" s="142" customFormat="1" hidden="1" outlineLevel="1" x14ac:dyDescent="0.35">
      <c r="B681" s="143" t="s">
        <v>32</v>
      </c>
      <c r="D681" s="144">
        <v>0</v>
      </c>
      <c r="E681" s="144">
        <v>0</v>
      </c>
      <c r="F681" s="154"/>
      <c r="G681" s="145"/>
      <c r="I681" s="144"/>
      <c r="J681" s="146"/>
      <c r="K681" s="147"/>
      <c r="L681" s="148"/>
    </row>
    <row r="682" spans="1:12" s="142" customFormat="1" hidden="1" outlineLevel="1" x14ac:dyDescent="0.35">
      <c r="B682" s="143" t="s">
        <v>33</v>
      </c>
      <c r="D682" s="144">
        <v>0</v>
      </c>
      <c r="E682" s="144">
        <v>0</v>
      </c>
      <c r="F682" s="154"/>
      <c r="G682" s="145"/>
      <c r="I682" s="144"/>
      <c r="J682" s="146"/>
      <c r="K682" s="147"/>
      <c r="L682" s="148"/>
    </row>
    <row r="683" spans="1:12" s="142" customFormat="1" hidden="1" outlineLevel="1" x14ac:dyDescent="0.35">
      <c r="B683" s="143" t="s">
        <v>34</v>
      </c>
      <c r="D683" s="144">
        <v>100</v>
      </c>
      <c r="E683" s="144">
        <v>100</v>
      </c>
      <c r="F683" s="154"/>
      <c r="G683" s="145"/>
      <c r="I683" s="144"/>
      <c r="J683" s="146"/>
      <c r="K683" s="147"/>
      <c r="L683" s="148"/>
    </row>
    <row r="684" spans="1:12" s="142" customFormat="1" hidden="1" outlineLevel="1" x14ac:dyDescent="0.35">
      <c r="B684" s="143" t="s">
        <v>35</v>
      </c>
      <c r="D684" s="144">
        <v>7948</v>
      </c>
      <c r="E684" s="144">
        <v>8442</v>
      </c>
      <c r="F684" s="154"/>
      <c r="G684" s="145"/>
      <c r="I684" s="144"/>
      <c r="J684" s="146"/>
      <c r="K684" s="147"/>
      <c r="L684" s="148"/>
    </row>
    <row r="685" spans="1:12" s="142" customFormat="1" hidden="1" outlineLevel="1" x14ac:dyDescent="0.35">
      <c r="B685" s="143" t="s">
        <v>36</v>
      </c>
      <c r="D685" s="144">
        <v>0</v>
      </c>
      <c r="E685" s="144">
        <v>0</v>
      </c>
      <c r="F685" s="154"/>
      <c r="G685" s="145"/>
      <c r="I685" s="144"/>
      <c r="J685" s="146"/>
      <c r="K685" s="147"/>
      <c r="L685" s="148"/>
    </row>
    <row r="686" spans="1:12" s="142" customFormat="1" hidden="1" outlineLevel="1" x14ac:dyDescent="0.35">
      <c r="B686" s="143" t="s">
        <v>37</v>
      </c>
      <c r="D686" s="144">
        <v>59655</v>
      </c>
      <c r="E686" s="144">
        <v>61031</v>
      </c>
      <c r="F686" s="154"/>
      <c r="G686" s="145"/>
      <c r="I686" s="144"/>
      <c r="J686" s="146"/>
      <c r="K686" s="147"/>
      <c r="L686" s="148"/>
    </row>
    <row r="687" spans="1:12" s="142" customFormat="1" hidden="1" outlineLevel="1" x14ac:dyDescent="0.35">
      <c r="B687" s="143" t="s">
        <v>38</v>
      </c>
      <c r="D687" s="144">
        <v>73086</v>
      </c>
      <c r="E687" s="144">
        <v>70473</v>
      </c>
      <c r="F687" s="154"/>
      <c r="G687" s="145"/>
      <c r="I687" s="144"/>
      <c r="J687" s="146"/>
      <c r="K687" s="147"/>
      <c r="L687" s="148"/>
    </row>
    <row r="688" spans="1:12" s="142" customFormat="1" hidden="1" outlineLevel="1" x14ac:dyDescent="0.35">
      <c r="B688" s="143" t="s">
        <v>39</v>
      </c>
      <c r="D688" s="144">
        <v>208</v>
      </c>
      <c r="E688" s="144">
        <v>417</v>
      </c>
      <c r="F688" s="154"/>
      <c r="G688" s="145"/>
      <c r="I688" s="144"/>
      <c r="J688" s="146"/>
      <c r="K688" s="147"/>
      <c r="L688" s="148"/>
    </row>
    <row r="689" spans="1:12" s="142" customFormat="1" hidden="1" outlineLevel="1" x14ac:dyDescent="0.35">
      <c r="B689" s="143" t="s">
        <v>40</v>
      </c>
      <c r="D689" s="144">
        <v>7576</v>
      </c>
      <c r="E689" s="144">
        <v>8207</v>
      </c>
      <c r="F689" s="154"/>
      <c r="G689" s="145"/>
      <c r="I689" s="144"/>
      <c r="J689" s="146"/>
      <c r="K689" s="147"/>
      <c r="L689" s="148"/>
    </row>
    <row r="690" spans="1:12" s="142" customFormat="1" hidden="1" outlineLevel="1" x14ac:dyDescent="0.35">
      <c r="B690" s="143" t="s">
        <v>41</v>
      </c>
      <c r="D690" s="144">
        <v>1179</v>
      </c>
      <c r="E690" s="144">
        <v>1335</v>
      </c>
      <c r="F690" s="154"/>
      <c r="G690" s="145"/>
      <c r="I690" s="144"/>
      <c r="J690" s="146"/>
      <c r="K690" s="147"/>
      <c r="L690" s="148"/>
    </row>
    <row r="691" spans="1:12" s="142" customFormat="1" hidden="1" outlineLevel="1" x14ac:dyDescent="0.35">
      <c r="B691" s="143" t="s">
        <v>42</v>
      </c>
      <c r="D691" s="144">
        <v>18980</v>
      </c>
      <c r="E691" s="144">
        <v>19330</v>
      </c>
      <c r="F691" s="154"/>
      <c r="G691" s="145"/>
      <c r="I691" s="144"/>
      <c r="J691" s="146"/>
      <c r="K691" s="147"/>
      <c r="L691" s="148"/>
    </row>
    <row r="692" spans="1:12" s="142" customFormat="1" hidden="1" outlineLevel="1" x14ac:dyDescent="0.35">
      <c r="B692" s="143" t="s">
        <v>0</v>
      </c>
      <c r="D692" s="144">
        <v>31428</v>
      </c>
      <c r="E692" s="144">
        <v>30220</v>
      </c>
      <c r="F692" s="154"/>
      <c r="G692" s="145"/>
      <c r="I692" s="144"/>
      <c r="J692" s="146"/>
      <c r="K692" s="147"/>
      <c r="L692" s="148"/>
    </row>
    <row r="693" spans="1:12" s="142" customFormat="1" hidden="1" outlineLevel="1" x14ac:dyDescent="0.35">
      <c r="B693" s="143" t="s">
        <v>43</v>
      </c>
      <c r="D693" s="144">
        <v>95</v>
      </c>
      <c r="E693" s="144">
        <v>95</v>
      </c>
      <c r="F693" s="154"/>
      <c r="G693" s="145"/>
      <c r="I693" s="144"/>
      <c r="J693" s="146"/>
      <c r="K693" s="147"/>
      <c r="L693" s="148"/>
    </row>
    <row r="694" spans="1:12" s="142" customFormat="1" hidden="1" outlineLevel="1" x14ac:dyDescent="0.35">
      <c r="B694" s="143" t="s">
        <v>44</v>
      </c>
      <c r="D694" s="144">
        <v>0</v>
      </c>
      <c r="E694" s="144">
        <v>0</v>
      </c>
      <c r="F694" s="154"/>
      <c r="G694" s="145"/>
      <c r="I694" s="144"/>
      <c r="J694" s="146"/>
      <c r="K694" s="147"/>
      <c r="L694" s="148"/>
    </row>
    <row r="695" spans="1:12" s="142" customFormat="1" hidden="1" outlineLevel="1" x14ac:dyDescent="0.35">
      <c r="B695" s="143" t="s">
        <v>45</v>
      </c>
      <c r="D695" s="144">
        <v>0</v>
      </c>
      <c r="E695" s="144">
        <v>0</v>
      </c>
      <c r="F695" s="154"/>
      <c r="G695" s="145"/>
      <c r="I695" s="144"/>
      <c r="J695" s="146"/>
      <c r="K695" s="147"/>
      <c r="L695" s="148"/>
    </row>
    <row r="696" spans="1:12" s="142" customFormat="1" hidden="1" outlineLevel="1" x14ac:dyDescent="0.35">
      <c r="B696" s="143" t="s">
        <v>46</v>
      </c>
      <c r="D696" s="144">
        <v>0</v>
      </c>
      <c r="E696" s="144">
        <v>0</v>
      </c>
      <c r="F696" s="154"/>
      <c r="G696" s="145"/>
      <c r="I696" s="144"/>
      <c r="J696" s="146"/>
      <c r="K696" s="147"/>
      <c r="L696" s="148"/>
    </row>
    <row r="697" spans="1:12" s="142" customFormat="1" hidden="1" outlineLevel="1" x14ac:dyDescent="0.35">
      <c r="B697" s="143" t="s">
        <v>47</v>
      </c>
      <c r="D697" s="144">
        <v>35774</v>
      </c>
      <c r="E697" s="144">
        <v>38981</v>
      </c>
      <c r="F697" s="154"/>
      <c r="G697" s="145"/>
      <c r="I697" s="144"/>
      <c r="J697" s="146"/>
      <c r="K697" s="147"/>
      <c r="L697" s="148"/>
    </row>
    <row r="698" spans="1:12" ht="12.75" customHeight="1" collapsed="1" x14ac:dyDescent="0.35">
      <c r="A698" s="149"/>
      <c r="B698" s="186"/>
      <c r="C698" s="187" t="s">
        <v>70</v>
      </c>
      <c r="D698" s="194">
        <v>329606</v>
      </c>
      <c r="E698" s="194">
        <v>333279</v>
      </c>
    </row>
    <row r="699" spans="1:12" s="142" customFormat="1" hidden="1" outlineLevel="1" x14ac:dyDescent="0.35">
      <c r="B699" s="143" t="s">
        <v>31</v>
      </c>
      <c r="D699" s="144">
        <v>221490</v>
      </c>
      <c r="E699" s="144">
        <v>218866</v>
      </c>
      <c r="F699" s="154"/>
      <c r="G699" s="145"/>
      <c r="I699" s="144"/>
      <c r="J699" s="146"/>
      <c r="K699" s="147"/>
      <c r="L699" s="148"/>
    </row>
    <row r="700" spans="1:12" s="142" customFormat="1" hidden="1" outlineLevel="1" x14ac:dyDescent="0.35">
      <c r="B700" s="143" t="s">
        <v>32</v>
      </c>
      <c r="D700" s="144">
        <v>10884</v>
      </c>
      <c r="E700" s="144">
        <v>922</v>
      </c>
      <c r="F700" s="154"/>
      <c r="G700" s="145"/>
      <c r="I700" s="144"/>
      <c r="J700" s="146"/>
      <c r="K700" s="147"/>
      <c r="L700" s="148"/>
    </row>
    <row r="701" spans="1:12" s="142" customFormat="1" hidden="1" outlineLevel="1" x14ac:dyDescent="0.35">
      <c r="B701" s="143" t="s">
        <v>33</v>
      </c>
      <c r="D701" s="144">
        <v>654</v>
      </c>
      <c r="E701" s="144">
        <v>1334</v>
      </c>
      <c r="F701" s="154"/>
      <c r="G701" s="145"/>
      <c r="I701" s="144"/>
      <c r="J701" s="146"/>
      <c r="K701" s="147"/>
      <c r="L701" s="148"/>
    </row>
    <row r="702" spans="1:12" s="142" customFormat="1" hidden="1" outlineLevel="1" x14ac:dyDescent="0.35">
      <c r="B702" s="143" t="s">
        <v>34</v>
      </c>
      <c r="D702" s="144">
        <v>598218</v>
      </c>
      <c r="E702" s="144">
        <v>605014</v>
      </c>
      <c r="F702" s="154"/>
      <c r="G702" s="145"/>
      <c r="I702" s="144"/>
      <c r="J702" s="146"/>
      <c r="K702" s="147"/>
      <c r="L702" s="148"/>
    </row>
    <row r="703" spans="1:12" s="142" customFormat="1" hidden="1" outlineLevel="1" x14ac:dyDescent="0.35">
      <c r="B703" s="143" t="s">
        <v>35</v>
      </c>
      <c r="D703" s="144">
        <v>13912</v>
      </c>
      <c r="E703" s="144">
        <v>15136</v>
      </c>
      <c r="F703" s="154"/>
      <c r="G703" s="145"/>
      <c r="I703" s="144"/>
      <c r="J703" s="146"/>
      <c r="K703" s="147"/>
      <c r="L703" s="148"/>
    </row>
    <row r="704" spans="1:12" s="142" customFormat="1" hidden="1" outlineLevel="1" x14ac:dyDescent="0.35">
      <c r="B704" s="143" t="s">
        <v>36</v>
      </c>
      <c r="D704" s="144">
        <v>253667</v>
      </c>
      <c r="E704" s="144">
        <v>245000</v>
      </c>
      <c r="F704" s="154"/>
      <c r="G704" s="145"/>
      <c r="I704" s="144"/>
      <c r="J704" s="146"/>
      <c r="K704" s="147"/>
      <c r="L704" s="148"/>
    </row>
    <row r="705" spans="1:12" s="142" customFormat="1" hidden="1" outlineLevel="1" x14ac:dyDescent="0.35">
      <c r="B705" s="143" t="s">
        <v>37</v>
      </c>
      <c r="D705" s="144">
        <v>61139</v>
      </c>
      <c r="E705" s="144">
        <v>62761</v>
      </c>
      <c r="F705" s="154"/>
      <c r="G705" s="145"/>
      <c r="I705" s="144"/>
      <c r="J705" s="146"/>
      <c r="K705" s="147"/>
      <c r="L705" s="148"/>
    </row>
    <row r="706" spans="1:12" s="142" customFormat="1" hidden="1" outlineLevel="1" x14ac:dyDescent="0.35">
      <c r="B706" s="143" t="s">
        <v>38</v>
      </c>
      <c r="D706" s="144">
        <v>219946</v>
      </c>
      <c r="E706" s="144">
        <v>186849</v>
      </c>
      <c r="F706" s="154"/>
      <c r="G706" s="145"/>
      <c r="I706" s="144"/>
      <c r="J706" s="146"/>
      <c r="K706" s="147"/>
      <c r="L706" s="148"/>
    </row>
    <row r="707" spans="1:12" s="142" customFormat="1" hidden="1" outlineLevel="1" x14ac:dyDescent="0.35">
      <c r="B707" s="143" t="s">
        <v>39</v>
      </c>
      <c r="D707" s="144">
        <v>10250</v>
      </c>
      <c r="E707" s="144">
        <v>10477</v>
      </c>
      <c r="F707" s="154"/>
      <c r="G707" s="145"/>
      <c r="I707" s="144"/>
      <c r="J707" s="146"/>
      <c r="K707" s="147"/>
      <c r="L707" s="148"/>
    </row>
    <row r="708" spans="1:12" s="142" customFormat="1" hidden="1" outlineLevel="1" x14ac:dyDescent="0.35">
      <c r="B708" s="143" t="s">
        <v>40</v>
      </c>
      <c r="D708" s="144">
        <v>35251</v>
      </c>
      <c r="E708" s="144">
        <v>37418</v>
      </c>
      <c r="F708" s="154"/>
      <c r="G708" s="145"/>
      <c r="I708" s="144"/>
      <c r="J708" s="146"/>
      <c r="K708" s="147"/>
      <c r="L708" s="148"/>
    </row>
    <row r="709" spans="1:12" s="142" customFormat="1" hidden="1" outlineLevel="1" x14ac:dyDescent="0.35">
      <c r="B709" s="143" t="s">
        <v>41</v>
      </c>
      <c r="D709" s="144">
        <v>37435</v>
      </c>
      <c r="E709" s="144">
        <v>34043</v>
      </c>
      <c r="F709" s="154"/>
      <c r="G709" s="145"/>
      <c r="I709" s="144"/>
      <c r="J709" s="146"/>
      <c r="K709" s="147"/>
      <c r="L709" s="148"/>
    </row>
    <row r="710" spans="1:12" s="142" customFormat="1" hidden="1" outlineLevel="1" x14ac:dyDescent="0.35">
      <c r="B710" s="143" t="s">
        <v>42</v>
      </c>
      <c r="D710" s="144">
        <v>18980</v>
      </c>
      <c r="E710" s="144">
        <v>19330</v>
      </c>
      <c r="F710" s="154"/>
      <c r="G710" s="145"/>
      <c r="I710" s="144"/>
      <c r="J710" s="146"/>
      <c r="K710" s="147"/>
      <c r="L710" s="148"/>
    </row>
    <row r="711" spans="1:12" s="142" customFormat="1" hidden="1" outlineLevel="1" x14ac:dyDescent="0.35">
      <c r="B711" s="143" t="s">
        <v>0</v>
      </c>
      <c r="D711" s="144">
        <v>37426</v>
      </c>
      <c r="E711" s="144">
        <v>34900</v>
      </c>
      <c r="F711" s="154"/>
      <c r="G711" s="145"/>
      <c r="I711" s="144"/>
      <c r="J711" s="146"/>
      <c r="K711" s="147"/>
      <c r="L711" s="148"/>
    </row>
    <row r="712" spans="1:12" s="142" customFormat="1" hidden="1" outlineLevel="1" x14ac:dyDescent="0.35">
      <c r="B712" s="143" t="s">
        <v>43</v>
      </c>
      <c r="D712" s="144">
        <v>111258</v>
      </c>
      <c r="E712" s="144">
        <v>111268</v>
      </c>
      <c r="F712" s="154"/>
      <c r="G712" s="145"/>
      <c r="I712" s="144"/>
      <c r="J712" s="146"/>
      <c r="K712" s="147"/>
      <c r="L712" s="148"/>
    </row>
    <row r="713" spans="1:12" s="142" customFormat="1" hidden="1" outlineLevel="1" x14ac:dyDescent="0.35">
      <c r="B713" s="143" t="s">
        <v>44</v>
      </c>
      <c r="D713" s="144">
        <v>86792</v>
      </c>
      <c r="E713" s="144">
        <v>79826</v>
      </c>
      <c r="F713" s="154"/>
      <c r="G713" s="145"/>
      <c r="I713" s="144"/>
      <c r="J713" s="146"/>
      <c r="K713" s="147"/>
      <c r="L713" s="148"/>
    </row>
    <row r="714" spans="1:12" s="142" customFormat="1" hidden="1" outlineLevel="1" x14ac:dyDescent="0.35">
      <c r="B714" s="143" t="s">
        <v>45</v>
      </c>
      <c r="D714" s="144">
        <v>105785</v>
      </c>
      <c r="E714" s="144">
        <v>89274</v>
      </c>
      <c r="F714" s="154"/>
      <c r="G714" s="145"/>
      <c r="I714" s="144"/>
      <c r="J714" s="146"/>
      <c r="K714" s="147"/>
      <c r="L714" s="148"/>
    </row>
    <row r="715" spans="1:12" s="142" customFormat="1" hidden="1" outlineLevel="1" x14ac:dyDescent="0.35">
      <c r="B715" s="143" t="s">
        <v>46</v>
      </c>
      <c r="D715" s="144">
        <v>58949</v>
      </c>
      <c r="E715" s="144">
        <v>60623</v>
      </c>
      <c r="F715" s="154"/>
      <c r="G715" s="145"/>
      <c r="I715" s="144"/>
      <c r="J715" s="146"/>
      <c r="K715" s="147"/>
      <c r="L715" s="148"/>
    </row>
    <row r="716" spans="1:12" s="142" customFormat="1" hidden="1" outlineLevel="1" x14ac:dyDescent="0.35">
      <c r="B716" s="143" t="s">
        <v>47</v>
      </c>
      <c r="D716" s="144">
        <v>135988</v>
      </c>
      <c r="E716" s="144">
        <v>136566</v>
      </c>
      <c r="F716" s="154"/>
      <c r="G716" s="145"/>
      <c r="I716" s="144"/>
      <c r="J716" s="146"/>
      <c r="K716" s="147"/>
      <c r="L716" s="148"/>
    </row>
    <row r="717" spans="1:12" ht="12.75" customHeight="1" collapsed="1" x14ac:dyDescent="0.35">
      <c r="A717" s="149"/>
      <c r="B717" s="182" t="s">
        <v>76</v>
      </c>
      <c r="C717" s="183"/>
      <c r="D717" s="194">
        <v>2018024</v>
      </c>
      <c r="E717" s="194">
        <v>1949607</v>
      </c>
    </row>
    <row r="718" spans="1:12" ht="12.75" customHeight="1" x14ac:dyDescent="0.35">
      <c r="A718" s="149"/>
      <c r="B718" s="158"/>
      <c r="C718" s="159"/>
      <c r="D718" s="177"/>
      <c r="E718" s="177"/>
    </row>
    <row r="719" spans="1:12" ht="12.75" customHeight="1" x14ac:dyDescent="0.35">
      <c r="A719" s="149"/>
      <c r="B719" s="162" t="s">
        <v>77</v>
      </c>
      <c r="C719" s="163"/>
      <c r="D719" s="171"/>
      <c r="E719" s="171"/>
    </row>
    <row r="720" spans="1:12" s="142" customFormat="1" hidden="1" outlineLevel="1" x14ac:dyDescent="0.35">
      <c r="B720" s="143" t="s">
        <v>31</v>
      </c>
      <c r="D720" s="144">
        <v>81942</v>
      </c>
      <c r="E720" s="144">
        <v>94676</v>
      </c>
      <c r="F720" s="154"/>
      <c r="G720" s="145"/>
      <c r="I720" s="144"/>
      <c r="J720" s="146"/>
      <c r="K720" s="147"/>
      <c r="L720" s="148"/>
    </row>
    <row r="721" spans="2:12" s="142" customFormat="1" hidden="1" outlineLevel="1" x14ac:dyDescent="0.35">
      <c r="B721" s="143" t="s">
        <v>32</v>
      </c>
      <c r="D721" s="144">
        <v>26226</v>
      </c>
      <c r="E721" s="144">
        <v>10141</v>
      </c>
      <c r="F721" s="154"/>
      <c r="G721" s="145"/>
      <c r="I721" s="144"/>
      <c r="J721" s="146"/>
      <c r="K721" s="147"/>
      <c r="L721" s="148"/>
    </row>
    <row r="722" spans="2:12" s="142" customFormat="1" hidden="1" outlineLevel="1" x14ac:dyDescent="0.35">
      <c r="B722" s="143" t="s">
        <v>33</v>
      </c>
      <c r="D722" s="144">
        <v>135753</v>
      </c>
      <c r="E722" s="144">
        <v>136038</v>
      </c>
      <c r="F722" s="154"/>
      <c r="G722" s="145"/>
      <c r="I722" s="144"/>
      <c r="J722" s="146"/>
      <c r="K722" s="147"/>
      <c r="L722" s="148"/>
    </row>
    <row r="723" spans="2:12" s="142" customFormat="1" hidden="1" outlineLevel="1" x14ac:dyDescent="0.35">
      <c r="B723" s="143" t="s">
        <v>34</v>
      </c>
      <c r="D723" s="144">
        <v>350375</v>
      </c>
      <c r="E723" s="144">
        <v>432317</v>
      </c>
      <c r="F723" s="154"/>
      <c r="G723" s="145"/>
      <c r="I723" s="144"/>
      <c r="J723" s="146"/>
      <c r="K723" s="147"/>
      <c r="L723" s="148"/>
    </row>
    <row r="724" spans="2:12" s="142" customFormat="1" hidden="1" outlineLevel="1" x14ac:dyDescent="0.35">
      <c r="B724" s="143" t="s">
        <v>35</v>
      </c>
      <c r="D724" s="144">
        <v>82844</v>
      </c>
      <c r="E724" s="144">
        <v>34652</v>
      </c>
      <c r="F724" s="154"/>
      <c r="G724" s="145"/>
      <c r="I724" s="144"/>
      <c r="J724" s="146"/>
      <c r="K724" s="147"/>
      <c r="L724" s="148"/>
    </row>
    <row r="725" spans="2:12" s="142" customFormat="1" hidden="1" outlineLevel="1" x14ac:dyDescent="0.35">
      <c r="B725" s="143" t="s">
        <v>36</v>
      </c>
      <c r="D725" s="144">
        <v>130752</v>
      </c>
      <c r="E725" s="144">
        <v>168252</v>
      </c>
      <c r="F725" s="154"/>
      <c r="G725" s="145"/>
      <c r="I725" s="144"/>
      <c r="J725" s="146"/>
      <c r="K725" s="147"/>
      <c r="L725" s="148"/>
    </row>
    <row r="726" spans="2:12" s="142" customFormat="1" hidden="1" outlineLevel="1" x14ac:dyDescent="0.35">
      <c r="B726" s="143" t="s">
        <v>37</v>
      </c>
      <c r="D726" s="144">
        <v>24145</v>
      </c>
      <c r="E726" s="144">
        <v>13492</v>
      </c>
      <c r="F726" s="154"/>
      <c r="G726" s="145"/>
      <c r="I726" s="144"/>
      <c r="J726" s="146"/>
      <c r="K726" s="147"/>
      <c r="L726" s="148"/>
    </row>
    <row r="727" spans="2:12" s="142" customFormat="1" hidden="1" outlineLevel="1" x14ac:dyDescent="0.35">
      <c r="B727" s="143" t="s">
        <v>38</v>
      </c>
      <c r="D727" s="144">
        <v>75663</v>
      </c>
      <c r="E727" s="144">
        <v>70123</v>
      </c>
      <c r="F727" s="154"/>
      <c r="G727" s="145"/>
      <c r="I727" s="144"/>
      <c r="J727" s="146"/>
      <c r="K727" s="147"/>
      <c r="L727" s="148"/>
    </row>
    <row r="728" spans="2:12" s="142" customFormat="1" hidden="1" outlineLevel="1" x14ac:dyDescent="0.35">
      <c r="B728" s="143" t="s">
        <v>39</v>
      </c>
      <c r="D728" s="144">
        <v>103467</v>
      </c>
      <c r="E728" s="144">
        <v>57723</v>
      </c>
      <c r="F728" s="154"/>
      <c r="G728" s="145"/>
      <c r="I728" s="144"/>
      <c r="J728" s="146"/>
      <c r="K728" s="147"/>
      <c r="L728" s="148"/>
    </row>
    <row r="729" spans="2:12" s="142" customFormat="1" hidden="1" outlineLevel="1" x14ac:dyDescent="0.35">
      <c r="B729" s="143" t="s">
        <v>40</v>
      </c>
      <c r="D729" s="144">
        <v>34573</v>
      </c>
      <c r="E729" s="144">
        <v>19416</v>
      </c>
      <c r="F729" s="154"/>
      <c r="G729" s="145"/>
      <c r="I729" s="144"/>
      <c r="J729" s="146"/>
      <c r="K729" s="147"/>
      <c r="L729" s="148"/>
    </row>
    <row r="730" spans="2:12" s="142" customFormat="1" hidden="1" outlineLevel="1" x14ac:dyDescent="0.35">
      <c r="B730" s="143" t="s">
        <v>41</v>
      </c>
      <c r="D730" s="144">
        <v>72391</v>
      </c>
      <c r="E730" s="144">
        <v>55295</v>
      </c>
      <c r="F730" s="154"/>
      <c r="I730" s="144"/>
      <c r="J730" s="146"/>
      <c r="K730" s="147"/>
      <c r="L730" s="148"/>
    </row>
    <row r="731" spans="2:12" s="142" customFormat="1" hidden="1" outlineLevel="1" x14ac:dyDescent="0.35">
      <c r="B731" s="143" t="s">
        <v>42</v>
      </c>
      <c r="D731" s="144">
        <v>5824</v>
      </c>
      <c r="E731" s="144">
        <v>-714</v>
      </c>
      <c r="F731" s="154"/>
      <c r="G731" s="145"/>
      <c r="I731" s="144"/>
      <c r="J731" s="146"/>
      <c r="K731" s="147"/>
      <c r="L731" s="148"/>
    </row>
    <row r="732" spans="2:12" s="142" customFormat="1" hidden="1" outlineLevel="1" x14ac:dyDescent="0.35">
      <c r="B732" s="143" t="s">
        <v>0</v>
      </c>
      <c r="D732" s="144">
        <v>23965</v>
      </c>
      <c r="E732" s="144">
        <v>30634</v>
      </c>
      <c r="F732" s="154"/>
      <c r="G732" s="145"/>
      <c r="I732" s="144"/>
      <c r="J732" s="146"/>
      <c r="K732" s="147"/>
      <c r="L732" s="148"/>
    </row>
    <row r="733" spans="2:12" s="142" customFormat="1" hidden="1" outlineLevel="1" x14ac:dyDescent="0.35">
      <c r="B733" s="143" t="s">
        <v>43</v>
      </c>
      <c r="D733" s="144">
        <v>108756</v>
      </c>
      <c r="E733" s="144">
        <v>107747</v>
      </c>
      <c r="F733" s="154"/>
      <c r="G733" s="145"/>
      <c r="I733" s="144"/>
      <c r="J733" s="146"/>
      <c r="K733" s="147"/>
      <c r="L733" s="148"/>
    </row>
    <row r="734" spans="2:12" s="142" customFormat="1" hidden="1" outlineLevel="1" x14ac:dyDescent="0.35">
      <c r="B734" s="143" t="s">
        <v>44</v>
      </c>
      <c r="D734" s="144">
        <v>30729</v>
      </c>
      <c r="E734" s="144">
        <v>38465</v>
      </c>
      <c r="F734" s="154"/>
      <c r="G734" s="145"/>
      <c r="I734" s="144"/>
      <c r="J734" s="146"/>
      <c r="K734" s="147"/>
      <c r="L734" s="148"/>
    </row>
    <row r="735" spans="2:12" s="142" customFormat="1" hidden="1" outlineLevel="1" x14ac:dyDescent="0.35">
      <c r="B735" s="143" t="s">
        <v>45</v>
      </c>
      <c r="D735" s="144">
        <v>95152</v>
      </c>
      <c r="E735" s="144">
        <v>115622</v>
      </c>
      <c r="F735" s="154"/>
      <c r="G735" s="145"/>
      <c r="I735" s="144"/>
      <c r="J735" s="146"/>
      <c r="K735" s="147"/>
      <c r="L735" s="148"/>
    </row>
    <row r="736" spans="2:12" s="142" customFormat="1" hidden="1" outlineLevel="1" x14ac:dyDescent="0.35">
      <c r="B736" s="143" t="s">
        <v>46</v>
      </c>
      <c r="D736" s="144">
        <v>29572</v>
      </c>
      <c r="E736" s="144">
        <v>22322</v>
      </c>
      <c r="F736" s="154"/>
      <c r="G736" s="145"/>
      <c r="I736" s="144"/>
      <c r="J736" s="146"/>
      <c r="K736" s="147"/>
      <c r="L736" s="148"/>
    </row>
    <row r="737" spans="1:12" s="142" customFormat="1" hidden="1" outlineLevel="1" x14ac:dyDescent="0.35">
      <c r="B737" s="143" t="s">
        <v>47</v>
      </c>
      <c r="D737" s="144">
        <v>80114</v>
      </c>
      <c r="E737" s="144">
        <v>41129</v>
      </c>
      <c r="F737" s="154"/>
      <c r="G737" s="145"/>
      <c r="I737" s="144"/>
      <c r="J737" s="146"/>
      <c r="K737" s="147"/>
      <c r="L737" s="148"/>
    </row>
    <row r="738" spans="1:12" ht="12.75" customHeight="1" collapsed="1" x14ac:dyDescent="0.35">
      <c r="A738" s="149"/>
      <c r="B738" s="188"/>
      <c r="C738" s="174" t="s">
        <v>78</v>
      </c>
      <c r="D738" s="194">
        <v>1492243</v>
      </c>
      <c r="E738" s="194">
        <v>1447330</v>
      </c>
    </row>
    <row r="739" spans="1:12" s="142" customFormat="1" hidden="1" outlineLevel="1" x14ac:dyDescent="0.35">
      <c r="B739" s="143" t="s">
        <v>31</v>
      </c>
      <c r="D739" s="144">
        <v>523</v>
      </c>
      <c r="E739" s="144">
        <v>2112</v>
      </c>
      <c r="F739" s="154"/>
      <c r="G739" s="145"/>
      <c r="I739" s="144"/>
      <c r="J739" s="146"/>
      <c r="K739" s="147"/>
      <c r="L739" s="148"/>
    </row>
    <row r="740" spans="1:12" s="142" customFormat="1" hidden="1" outlineLevel="1" x14ac:dyDescent="0.35">
      <c r="B740" s="143" t="s">
        <v>32</v>
      </c>
      <c r="D740" s="144">
        <v>0</v>
      </c>
      <c r="E740" s="144">
        <v>0</v>
      </c>
      <c r="F740" s="154"/>
      <c r="G740" s="145"/>
      <c r="I740" s="144"/>
      <c r="J740" s="146"/>
      <c r="K740" s="147"/>
      <c r="L740" s="148"/>
    </row>
    <row r="741" spans="1:12" s="142" customFormat="1" hidden="1" outlineLevel="1" x14ac:dyDescent="0.35">
      <c r="B741" s="143" t="s">
        <v>33</v>
      </c>
      <c r="D741" s="144">
        <v>5586</v>
      </c>
      <c r="E741" s="144">
        <v>5918</v>
      </c>
      <c r="F741" s="154"/>
      <c r="G741" s="145"/>
      <c r="I741" s="144"/>
      <c r="J741" s="146"/>
      <c r="K741" s="147"/>
      <c r="L741" s="148"/>
    </row>
    <row r="742" spans="1:12" s="142" customFormat="1" hidden="1" outlineLevel="1" x14ac:dyDescent="0.35">
      <c r="B742" s="143" t="s">
        <v>34</v>
      </c>
      <c r="D742" s="144">
        <v>1080</v>
      </c>
      <c r="E742" s="144">
        <v>600</v>
      </c>
      <c r="F742" s="154"/>
      <c r="G742" s="145"/>
      <c r="I742" s="144"/>
      <c r="J742" s="146"/>
      <c r="K742" s="147"/>
      <c r="L742" s="148"/>
    </row>
    <row r="743" spans="1:12" s="142" customFormat="1" hidden="1" outlineLevel="1" x14ac:dyDescent="0.35">
      <c r="B743" s="143" t="s">
        <v>35</v>
      </c>
      <c r="D743" s="144">
        <v>2375</v>
      </c>
      <c r="E743" s="144">
        <v>2267</v>
      </c>
      <c r="F743" s="154"/>
      <c r="G743" s="145"/>
      <c r="I743" s="144"/>
      <c r="J743" s="146"/>
      <c r="K743" s="147"/>
      <c r="L743" s="148"/>
    </row>
    <row r="744" spans="1:12" s="142" customFormat="1" hidden="1" outlineLevel="1" x14ac:dyDescent="0.35">
      <c r="B744" s="143" t="s">
        <v>36</v>
      </c>
      <c r="D744" s="144">
        <v>4197</v>
      </c>
      <c r="E744" s="144">
        <v>4559</v>
      </c>
      <c r="F744" s="154"/>
      <c r="G744" s="145"/>
      <c r="I744" s="144"/>
      <c r="J744" s="146"/>
      <c r="K744" s="147"/>
      <c r="L744" s="148"/>
    </row>
    <row r="745" spans="1:12" s="142" customFormat="1" hidden="1" outlineLevel="1" x14ac:dyDescent="0.35">
      <c r="B745" s="143" t="s">
        <v>37</v>
      </c>
      <c r="D745" s="144">
        <v>0</v>
      </c>
      <c r="E745" s="144">
        <v>0</v>
      </c>
      <c r="F745" s="154"/>
      <c r="G745" s="145"/>
      <c r="I745" s="144"/>
      <c r="J745" s="146"/>
      <c r="K745" s="147"/>
      <c r="L745" s="148"/>
    </row>
    <row r="746" spans="1:12" s="142" customFormat="1" hidden="1" outlineLevel="1" x14ac:dyDescent="0.35">
      <c r="B746" s="143" t="s">
        <v>38</v>
      </c>
      <c r="D746" s="144">
        <v>0</v>
      </c>
      <c r="E746" s="144">
        <v>0</v>
      </c>
      <c r="F746" s="154"/>
      <c r="G746" s="145"/>
      <c r="I746" s="144"/>
      <c r="J746" s="146"/>
      <c r="K746" s="147"/>
      <c r="L746" s="148"/>
    </row>
    <row r="747" spans="1:12" s="142" customFormat="1" hidden="1" outlineLevel="1" x14ac:dyDescent="0.35">
      <c r="B747" s="143" t="s">
        <v>39</v>
      </c>
      <c r="D747" s="144">
        <v>0</v>
      </c>
      <c r="E747" s="144">
        <v>0</v>
      </c>
      <c r="F747" s="154"/>
      <c r="G747" s="145"/>
      <c r="I747" s="144"/>
      <c r="J747" s="146"/>
      <c r="K747" s="147"/>
      <c r="L747" s="148"/>
    </row>
    <row r="748" spans="1:12" s="142" customFormat="1" hidden="1" outlineLevel="1" x14ac:dyDescent="0.35">
      <c r="B748" s="143" t="s">
        <v>40</v>
      </c>
      <c r="D748" s="144">
        <v>0</v>
      </c>
      <c r="E748" s="144">
        <v>0</v>
      </c>
      <c r="F748" s="154"/>
      <c r="G748" s="145"/>
      <c r="I748" s="144"/>
      <c r="J748" s="146"/>
      <c r="K748" s="147"/>
      <c r="L748" s="148"/>
    </row>
    <row r="749" spans="1:12" s="142" customFormat="1" hidden="1" outlineLevel="1" x14ac:dyDescent="0.35">
      <c r="B749" s="143" t="s">
        <v>41</v>
      </c>
      <c r="D749" s="144">
        <v>0</v>
      </c>
      <c r="E749" s="144">
        <v>0</v>
      </c>
      <c r="F749" s="154"/>
      <c r="G749" s="145"/>
      <c r="I749" s="144"/>
      <c r="J749" s="146"/>
      <c r="K749" s="147"/>
      <c r="L749" s="148"/>
    </row>
    <row r="750" spans="1:12" s="142" customFormat="1" hidden="1" outlineLevel="1" x14ac:dyDescent="0.35">
      <c r="B750" s="143" t="s">
        <v>42</v>
      </c>
      <c r="D750" s="144">
        <v>420</v>
      </c>
      <c r="E750" s="144">
        <v>425</v>
      </c>
      <c r="F750" s="154"/>
      <c r="G750" s="145"/>
      <c r="I750" s="144"/>
      <c r="J750" s="146"/>
      <c r="K750" s="147"/>
      <c r="L750" s="148"/>
    </row>
    <row r="751" spans="1:12" s="142" customFormat="1" hidden="1" outlineLevel="1" x14ac:dyDescent="0.35">
      <c r="B751" s="143" t="s">
        <v>0</v>
      </c>
      <c r="D751" s="144">
        <v>947</v>
      </c>
      <c r="E751" s="144">
        <v>1145</v>
      </c>
      <c r="F751" s="154"/>
      <c r="G751" s="145"/>
      <c r="I751" s="144"/>
      <c r="J751" s="146"/>
      <c r="K751" s="147"/>
      <c r="L751" s="148"/>
    </row>
    <row r="752" spans="1:12" s="142" customFormat="1" hidden="1" outlineLevel="1" x14ac:dyDescent="0.35">
      <c r="B752" s="143" t="s">
        <v>43</v>
      </c>
      <c r="D752" s="144">
        <v>7633</v>
      </c>
      <c r="E752" s="144">
        <v>1051</v>
      </c>
      <c r="F752" s="154"/>
      <c r="G752" s="145"/>
      <c r="I752" s="144"/>
      <c r="J752" s="146"/>
      <c r="K752" s="147"/>
      <c r="L752" s="148"/>
    </row>
    <row r="753" spans="1:12" s="142" customFormat="1" hidden="1" outlineLevel="1" x14ac:dyDescent="0.35">
      <c r="B753" s="143" t="s">
        <v>44</v>
      </c>
      <c r="D753" s="144">
        <v>6873</v>
      </c>
      <c r="E753" s="144">
        <v>10624</v>
      </c>
      <c r="F753" s="154"/>
      <c r="G753" s="145"/>
      <c r="I753" s="144"/>
      <c r="J753" s="146"/>
      <c r="K753" s="147"/>
      <c r="L753" s="148"/>
    </row>
    <row r="754" spans="1:12" s="142" customFormat="1" hidden="1" outlineLevel="1" x14ac:dyDescent="0.35">
      <c r="B754" s="143" t="s">
        <v>45</v>
      </c>
      <c r="D754" s="144">
        <v>400</v>
      </c>
      <c r="E754" s="144">
        <v>400</v>
      </c>
      <c r="F754" s="154"/>
      <c r="G754" s="145"/>
      <c r="I754" s="144"/>
      <c r="J754" s="146"/>
      <c r="K754" s="147"/>
      <c r="L754" s="148"/>
    </row>
    <row r="755" spans="1:12" s="142" customFormat="1" hidden="1" outlineLevel="1" x14ac:dyDescent="0.35">
      <c r="B755" s="143" t="s">
        <v>46</v>
      </c>
      <c r="D755" s="144">
        <v>0</v>
      </c>
      <c r="E755" s="144">
        <v>0</v>
      </c>
      <c r="F755" s="154"/>
      <c r="G755" s="145"/>
      <c r="I755" s="144"/>
      <c r="J755" s="146"/>
      <c r="K755" s="147"/>
      <c r="L755" s="148"/>
    </row>
    <row r="756" spans="1:12" s="142" customFormat="1" hidden="1" outlineLevel="1" x14ac:dyDescent="0.35">
      <c r="B756" s="143" t="s">
        <v>47</v>
      </c>
      <c r="D756" s="144">
        <v>343</v>
      </c>
      <c r="E756" s="144">
        <v>483</v>
      </c>
      <c r="F756" s="154"/>
      <c r="G756" s="145"/>
      <c r="I756" s="144"/>
      <c r="J756" s="146"/>
      <c r="K756" s="147"/>
      <c r="L756" s="148"/>
    </row>
    <row r="757" spans="1:12" ht="12.75" customHeight="1" collapsed="1" x14ac:dyDescent="0.35">
      <c r="A757" s="149"/>
      <c r="B757" s="172"/>
      <c r="C757" s="173" t="s">
        <v>79</v>
      </c>
      <c r="D757" s="194">
        <v>30377</v>
      </c>
      <c r="E757" s="194">
        <v>29584</v>
      </c>
    </row>
    <row r="758" spans="1:12" s="142" customFormat="1" hidden="1" outlineLevel="1" x14ac:dyDescent="0.35">
      <c r="B758" s="143" t="s">
        <v>31</v>
      </c>
      <c r="D758" s="144">
        <v>82465</v>
      </c>
      <c r="E758" s="144">
        <v>96788</v>
      </c>
      <c r="F758" s="154"/>
      <c r="G758" s="145"/>
      <c r="I758" s="144"/>
      <c r="J758" s="146"/>
      <c r="K758" s="147"/>
      <c r="L758" s="148"/>
    </row>
    <row r="759" spans="1:12" s="142" customFormat="1" hidden="1" outlineLevel="1" x14ac:dyDescent="0.35">
      <c r="B759" s="143" t="s">
        <v>32</v>
      </c>
      <c r="D759" s="144">
        <v>26226</v>
      </c>
      <c r="E759" s="144">
        <v>10141</v>
      </c>
      <c r="F759" s="154"/>
      <c r="G759" s="145"/>
      <c r="I759" s="144"/>
      <c r="J759" s="146"/>
      <c r="K759" s="147"/>
      <c r="L759" s="148"/>
    </row>
    <row r="760" spans="1:12" s="142" customFormat="1" hidden="1" outlineLevel="1" x14ac:dyDescent="0.35">
      <c r="B760" s="143" t="s">
        <v>33</v>
      </c>
      <c r="D760" s="144">
        <v>141339</v>
      </c>
      <c r="E760" s="144">
        <v>141956</v>
      </c>
      <c r="F760" s="154"/>
      <c r="G760" s="145"/>
      <c r="I760" s="144"/>
      <c r="J760" s="146"/>
      <c r="K760" s="147"/>
      <c r="L760" s="148"/>
    </row>
    <row r="761" spans="1:12" s="142" customFormat="1" hidden="1" outlineLevel="1" x14ac:dyDescent="0.35">
      <c r="B761" s="143" t="s">
        <v>34</v>
      </c>
      <c r="D761" s="144">
        <v>351455</v>
      </c>
      <c r="E761" s="144">
        <v>432917</v>
      </c>
      <c r="F761" s="154"/>
      <c r="G761" s="145"/>
      <c r="I761" s="144"/>
      <c r="J761" s="146"/>
      <c r="K761" s="147"/>
      <c r="L761" s="148"/>
    </row>
    <row r="762" spans="1:12" s="142" customFormat="1" hidden="1" outlineLevel="1" x14ac:dyDescent="0.35">
      <c r="B762" s="143" t="s">
        <v>35</v>
      </c>
      <c r="D762" s="144">
        <v>85219</v>
      </c>
      <c r="E762" s="144">
        <v>36919</v>
      </c>
      <c r="F762" s="154"/>
      <c r="G762" s="145"/>
      <c r="I762" s="144"/>
      <c r="J762" s="146"/>
      <c r="K762" s="147"/>
      <c r="L762" s="148"/>
    </row>
    <row r="763" spans="1:12" s="142" customFormat="1" hidden="1" outlineLevel="1" x14ac:dyDescent="0.35">
      <c r="B763" s="143" t="s">
        <v>36</v>
      </c>
      <c r="D763" s="144">
        <v>134949</v>
      </c>
      <c r="E763" s="144">
        <v>172811</v>
      </c>
      <c r="F763" s="154"/>
      <c r="G763" s="145"/>
      <c r="I763" s="144"/>
      <c r="J763" s="146"/>
      <c r="K763" s="147"/>
      <c r="L763" s="148"/>
    </row>
    <row r="764" spans="1:12" s="142" customFormat="1" hidden="1" outlineLevel="1" x14ac:dyDescent="0.35">
      <c r="B764" s="143" t="s">
        <v>37</v>
      </c>
      <c r="D764" s="144">
        <v>24145</v>
      </c>
      <c r="E764" s="144">
        <v>13492</v>
      </c>
      <c r="F764" s="154"/>
      <c r="G764" s="145"/>
      <c r="I764" s="144"/>
      <c r="J764" s="146"/>
      <c r="K764" s="147"/>
      <c r="L764" s="148"/>
    </row>
    <row r="765" spans="1:12" s="142" customFormat="1" hidden="1" outlineLevel="1" x14ac:dyDescent="0.35">
      <c r="B765" s="143" t="s">
        <v>38</v>
      </c>
      <c r="D765" s="144">
        <v>75663</v>
      </c>
      <c r="E765" s="144">
        <v>70123</v>
      </c>
      <c r="F765" s="154"/>
      <c r="G765" s="145"/>
      <c r="I765" s="144"/>
      <c r="J765" s="146"/>
      <c r="K765" s="147"/>
      <c r="L765" s="148"/>
    </row>
    <row r="766" spans="1:12" s="142" customFormat="1" hidden="1" outlineLevel="1" x14ac:dyDescent="0.35">
      <c r="B766" s="143" t="s">
        <v>39</v>
      </c>
      <c r="D766" s="144">
        <v>103467</v>
      </c>
      <c r="E766" s="144">
        <v>57723</v>
      </c>
      <c r="F766" s="154"/>
      <c r="G766" s="145"/>
      <c r="I766" s="144"/>
      <c r="J766" s="146"/>
      <c r="K766" s="147"/>
      <c r="L766" s="148"/>
    </row>
    <row r="767" spans="1:12" s="142" customFormat="1" hidden="1" outlineLevel="1" x14ac:dyDescent="0.35">
      <c r="B767" s="143" t="s">
        <v>40</v>
      </c>
      <c r="D767" s="144">
        <v>34573</v>
      </c>
      <c r="E767" s="144">
        <v>19416</v>
      </c>
      <c r="F767" s="154"/>
      <c r="G767" s="145"/>
      <c r="I767" s="144"/>
      <c r="J767" s="146"/>
      <c r="K767" s="147"/>
      <c r="L767" s="148"/>
    </row>
    <row r="768" spans="1:12" s="142" customFormat="1" hidden="1" outlineLevel="1" x14ac:dyDescent="0.35">
      <c r="B768" s="143" t="s">
        <v>41</v>
      </c>
      <c r="D768" s="144">
        <v>72391</v>
      </c>
      <c r="E768" s="144">
        <v>55295</v>
      </c>
      <c r="F768" s="154"/>
      <c r="G768" s="145"/>
      <c r="I768" s="144"/>
      <c r="J768" s="146"/>
      <c r="K768" s="147"/>
      <c r="L768" s="148"/>
    </row>
    <row r="769" spans="1:12" s="142" customFormat="1" hidden="1" outlineLevel="1" x14ac:dyDescent="0.35">
      <c r="B769" s="143" t="s">
        <v>42</v>
      </c>
      <c r="D769" s="144">
        <v>6244</v>
      </c>
      <c r="E769" s="144">
        <v>-289</v>
      </c>
      <c r="F769" s="154"/>
      <c r="G769" s="145"/>
      <c r="I769" s="144"/>
      <c r="J769" s="146"/>
      <c r="K769" s="147"/>
      <c r="L769" s="148"/>
    </row>
    <row r="770" spans="1:12" s="142" customFormat="1" hidden="1" outlineLevel="1" x14ac:dyDescent="0.35">
      <c r="B770" s="143" t="s">
        <v>0</v>
      </c>
      <c r="D770" s="144">
        <v>24912</v>
      </c>
      <c r="E770" s="144">
        <v>31779</v>
      </c>
      <c r="F770" s="154"/>
      <c r="G770" s="145"/>
      <c r="I770" s="144"/>
      <c r="J770" s="146"/>
      <c r="K770" s="147"/>
      <c r="L770" s="148"/>
    </row>
    <row r="771" spans="1:12" s="142" customFormat="1" hidden="1" outlineLevel="1" x14ac:dyDescent="0.35">
      <c r="B771" s="143" t="s">
        <v>43</v>
      </c>
      <c r="D771" s="144">
        <v>116389</v>
      </c>
      <c r="E771" s="144">
        <v>108798</v>
      </c>
      <c r="F771" s="154"/>
      <c r="G771" s="145"/>
      <c r="I771" s="144"/>
      <c r="J771" s="146"/>
      <c r="K771" s="147"/>
      <c r="L771" s="148"/>
    </row>
    <row r="772" spans="1:12" s="142" customFormat="1" hidden="1" outlineLevel="1" x14ac:dyDescent="0.35">
      <c r="B772" s="143" t="s">
        <v>44</v>
      </c>
      <c r="D772" s="144">
        <v>37602</v>
      </c>
      <c r="E772" s="144">
        <v>49089</v>
      </c>
      <c r="F772" s="154"/>
      <c r="G772" s="145"/>
      <c r="I772" s="144"/>
      <c r="J772" s="146"/>
      <c r="K772" s="147"/>
      <c r="L772" s="148"/>
    </row>
    <row r="773" spans="1:12" s="142" customFormat="1" hidden="1" outlineLevel="1" x14ac:dyDescent="0.35">
      <c r="B773" s="143" t="s">
        <v>45</v>
      </c>
      <c r="D773" s="144">
        <v>95552</v>
      </c>
      <c r="E773" s="144">
        <v>116022</v>
      </c>
      <c r="F773" s="154"/>
      <c r="G773" s="145"/>
      <c r="I773" s="144"/>
      <c r="J773" s="146"/>
      <c r="K773" s="147"/>
      <c r="L773" s="148"/>
    </row>
    <row r="774" spans="1:12" s="142" customFormat="1" hidden="1" outlineLevel="1" x14ac:dyDescent="0.35">
      <c r="B774" s="143" t="s">
        <v>46</v>
      </c>
      <c r="D774" s="144">
        <v>29572</v>
      </c>
      <c r="E774" s="144">
        <v>22322</v>
      </c>
      <c r="F774" s="154"/>
      <c r="G774" s="145"/>
      <c r="I774" s="144"/>
      <c r="J774" s="146"/>
      <c r="K774" s="147"/>
      <c r="L774" s="148"/>
    </row>
    <row r="775" spans="1:12" s="142" customFormat="1" hidden="1" outlineLevel="1" x14ac:dyDescent="0.35">
      <c r="B775" s="143" t="s">
        <v>47</v>
      </c>
      <c r="D775" s="144">
        <v>80457</v>
      </c>
      <c r="E775" s="144">
        <v>41612</v>
      </c>
      <c r="F775" s="154"/>
      <c r="G775" s="145"/>
      <c r="I775" s="144"/>
      <c r="J775" s="146"/>
      <c r="K775" s="147"/>
      <c r="L775" s="148"/>
    </row>
    <row r="776" spans="1:12" ht="12.75" customHeight="1" collapsed="1" x14ac:dyDescent="0.35">
      <c r="A776" s="149"/>
      <c r="B776" s="160" t="s">
        <v>80</v>
      </c>
      <c r="C776" s="168"/>
      <c r="D776" s="194">
        <v>1522620</v>
      </c>
      <c r="E776" s="194">
        <v>1476914</v>
      </c>
    </row>
    <row r="777" spans="1:12" ht="12.75" customHeight="1" x14ac:dyDescent="0.35">
      <c r="A777" s="149"/>
      <c r="B777" s="158"/>
      <c r="C777" s="159"/>
      <c r="D777" s="177"/>
      <c r="E777" s="177"/>
    </row>
    <row r="778" spans="1:12" s="142" customFormat="1" hidden="1" outlineLevel="1" x14ac:dyDescent="0.35">
      <c r="B778" s="143" t="s">
        <v>31</v>
      </c>
      <c r="D778" s="144">
        <v>354676</v>
      </c>
      <c r="E778" s="144">
        <v>335611</v>
      </c>
      <c r="F778" s="154"/>
      <c r="G778" s="145"/>
      <c r="I778" s="144"/>
      <c r="J778" s="146"/>
      <c r="K778" s="147"/>
      <c r="L778" s="148"/>
    </row>
    <row r="779" spans="1:12" s="142" customFormat="1" hidden="1" outlineLevel="1" x14ac:dyDescent="0.35">
      <c r="B779" s="143" t="s">
        <v>32</v>
      </c>
      <c r="D779" s="144">
        <v>19925</v>
      </c>
      <c r="E779" s="144">
        <v>38112</v>
      </c>
      <c r="F779" s="154"/>
      <c r="G779" s="145"/>
      <c r="I779" s="144"/>
      <c r="J779" s="146"/>
      <c r="K779" s="147"/>
      <c r="L779" s="148"/>
    </row>
    <row r="780" spans="1:12" s="142" customFormat="1" hidden="1" outlineLevel="1" x14ac:dyDescent="0.35">
      <c r="B780" s="143" t="s">
        <v>33</v>
      </c>
      <c r="D780" s="144">
        <v>139315</v>
      </c>
      <c r="E780" s="144">
        <v>147551</v>
      </c>
      <c r="F780" s="154"/>
      <c r="G780" s="145"/>
      <c r="I780" s="144"/>
      <c r="J780" s="146"/>
      <c r="K780" s="147"/>
      <c r="L780" s="148"/>
    </row>
    <row r="781" spans="1:12" s="142" customFormat="1" hidden="1" outlineLevel="1" x14ac:dyDescent="0.35">
      <c r="B781" s="143" t="s">
        <v>34</v>
      </c>
      <c r="D781" s="144">
        <v>2204368</v>
      </c>
      <c r="E781" s="144">
        <v>2054658</v>
      </c>
      <c r="F781" s="154"/>
      <c r="G781" s="145"/>
      <c r="I781" s="144"/>
      <c r="J781" s="146"/>
      <c r="K781" s="147"/>
      <c r="L781" s="148"/>
    </row>
    <row r="782" spans="1:12" s="142" customFormat="1" hidden="1" outlineLevel="1" x14ac:dyDescent="0.35">
      <c r="B782" s="143" t="s">
        <v>35</v>
      </c>
      <c r="D782" s="144">
        <v>96268</v>
      </c>
      <c r="E782" s="144">
        <v>142885</v>
      </c>
      <c r="F782" s="154"/>
      <c r="G782" s="145"/>
      <c r="I782" s="144"/>
      <c r="J782" s="146"/>
      <c r="K782" s="147"/>
      <c r="L782" s="148"/>
    </row>
    <row r="783" spans="1:12" s="142" customFormat="1" hidden="1" outlineLevel="1" x14ac:dyDescent="0.35">
      <c r="B783" s="143" t="s">
        <v>36</v>
      </c>
      <c r="D783" s="144">
        <v>873606</v>
      </c>
      <c r="E783" s="144">
        <v>825560</v>
      </c>
      <c r="F783" s="154"/>
      <c r="G783" s="145"/>
      <c r="I783" s="144"/>
      <c r="J783" s="146"/>
      <c r="K783" s="147"/>
      <c r="L783" s="148"/>
    </row>
    <row r="784" spans="1:12" s="142" customFormat="1" hidden="1" outlineLevel="1" x14ac:dyDescent="0.35">
      <c r="B784" s="143" t="s">
        <v>37</v>
      </c>
      <c r="D784" s="144">
        <v>35364</v>
      </c>
      <c r="E784" s="144">
        <v>37508</v>
      </c>
      <c r="F784" s="154"/>
      <c r="G784" s="145"/>
      <c r="I784" s="144"/>
      <c r="J784" s="146"/>
      <c r="K784" s="147"/>
      <c r="L784" s="148"/>
    </row>
    <row r="785" spans="1:12" s="142" customFormat="1" hidden="1" outlineLevel="1" x14ac:dyDescent="0.35">
      <c r="B785" s="143" t="s">
        <v>38</v>
      </c>
      <c r="D785" s="144">
        <v>30287</v>
      </c>
      <c r="E785" s="144">
        <v>48835</v>
      </c>
      <c r="F785" s="154"/>
      <c r="G785" s="145"/>
      <c r="I785" s="144"/>
      <c r="J785" s="146"/>
      <c r="K785" s="147"/>
      <c r="L785" s="148"/>
    </row>
    <row r="786" spans="1:12" s="142" customFormat="1" hidden="1" outlineLevel="1" x14ac:dyDescent="0.35">
      <c r="B786" s="143" t="s">
        <v>39</v>
      </c>
      <c r="D786" s="144">
        <v>28635</v>
      </c>
      <c r="E786" s="144">
        <v>76243</v>
      </c>
      <c r="F786" s="154"/>
      <c r="G786" s="145"/>
      <c r="I786" s="144"/>
      <c r="J786" s="146"/>
      <c r="K786" s="147"/>
      <c r="L786" s="148"/>
    </row>
    <row r="787" spans="1:12" s="142" customFormat="1" hidden="1" outlineLevel="1" x14ac:dyDescent="0.35">
      <c r="B787" s="143" t="s">
        <v>40</v>
      </c>
      <c r="D787" s="144">
        <v>62953</v>
      </c>
      <c r="E787" s="144">
        <v>72699</v>
      </c>
      <c r="F787" s="154"/>
      <c r="G787" s="145"/>
      <c r="I787" s="144"/>
      <c r="J787" s="146"/>
      <c r="K787" s="147"/>
      <c r="L787" s="148"/>
    </row>
    <row r="788" spans="1:12" s="142" customFormat="1" hidden="1" outlineLevel="1" x14ac:dyDescent="0.35">
      <c r="B788" s="143" t="s">
        <v>41</v>
      </c>
      <c r="D788" s="144">
        <v>136049</v>
      </c>
      <c r="E788" s="144">
        <v>155777</v>
      </c>
      <c r="F788" s="154"/>
      <c r="G788" s="145"/>
      <c r="I788" s="144"/>
      <c r="J788" s="146"/>
      <c r="K788" s="147"/>
      <c r="L788" s="148"/>
    </row>
    <row r="789" spans="1:12" s="142" customFormat="1" hidden="1" outlineLevel="1" x14ac:dyDescent="0.35">
      <c r="B789" s="143" t="s">
        <v>42</v>
      </c>
      <c r="D789" s="144">
        <v>19810</v>
      </c>
      <c r="E789" s="144">
        <v>25002</v>
      </c>
      <c r="F789" s="154"/>
      <c r="G789" s="145"/>
      <c r="I789" s="144"/>
      <c r="J789" s="146"/>
      <c r="K789" s="147"/>
      <c r="L789" s="148"/>
    </row>
    <row r="790" spans="1:12" s="142" customFormat="1" hidden="1" outlineLevel="1" x14ac:dyDescent="0.35">
      <c r="B790" s="143" t="s">
        <v>0</v>
      </c>
      <c r="D790" s="144">
        <v>10772</v>
      </c>
      <c r="E790" s="144">
        <v>6981</v>
      </c>
      <c r="F790" s="154"/>
      <c r="G790" s="145"/>
      <c r="I790" s="144"/>
      <c r="J790" s="146"/>
      <c r="K790" s="147"/>
      <c r="L790" s="148"/>
    </row>
    <row r="791" spans="1:12" s="142" customFormat="1" hidden="1" outlineLevel="1" x14ac:dyDescent="0.35">
      <c r="B791" s="143" t="s">
        <v>43</v>
      </c>
      <c r="D791" s="144">
        <v>309159</v>
      </c>
      <c r="E791" s="144">
        <v>301070</v>
      </c>
      <c r="F791" s="154"/>
      <c r="G791" s="145"/>
      <c r="I791" s="144"/>
      <c r="J791" s="146"/>
      <c r="K791" s="147"/>
      <c r="L791" s="148"/>
    </row>
    <row r="792" spans="1:12" s="142" customFormat="1" hidden="1" outlineLevel="1" x14ac:dyDescent="0.35">
      <c r="B792" s="143" t="s">
        <v>44</v>
      </c>
      <c r="D792" s="144">
        <v>132473</v>
      </c>
      <c r="E792" s="144">
        <v>130790</v>
      </c>
      <c r="F792" s="154"/>
      <c r="G792" s="145"/>
      <c r="I792" s="144"/>
      <c r="J792" s="146"/>
      <c r="K792" s="147"/>
      <c r="L792" s="148"/>
    </row>
    <row r="793" spans="1:12" s="142" customFormat="1" hidden="1" outlineLevel="1" x14ac:dyDescent="0.35">
      <c r="B793" s="143" t="s">
        <v>45</v>
      </c>
      <c r="D793" s="144">
        <v>319002</v>
      </c>
      <c r="E793" s="144">
        <v>304586</v>
      </c>
      <c r="F793" s="154"/>
      <c r="G793" s="145"/>
      <c r="I793" s="144"/>
      <c r="J793" s="146"/>
      <c r="K793" s="147"/>
      <c r="L793" s="148"/>
    </row>
    <row r="794" spans="1:12" s="142" customFormat="1" hidden="1" outlineLevel="1" x14ac:dyDescent="0.35">
      <c r="B794" s="143" t="s">
        <v>46</v>
      </c>
      <c r="D794" s="144">
        <v>-11793</v>
      </c>
      <c r="E794" s="144">
        <v>-4216</v>
      </c>
      <c r="F794" s="154"/>
      <c r="G794" s="145"/>
      <c r="I794" s="144"/>
      <c r="J794" s="146"/>
      <c r="K794" s="147"/>
      <c r="L794" s="148"/>
    </row>
    <row r="795" spans="1:12" s="142" customFormat="1" hidden="1" outlineLevel="1" x14ac:dyDescent="0.35">
      <c r="B795" s="143" t="s">
        <v>47</v>
      </c>
      <c r="D795" s="144">
        <v>24610</v>
      </c>
      <c r="E795" s="144">
        <v>61854</v>
      </c>
      <c r="F795" s="154"/>
      <c r="G795" s="145"/>
      <c r="I795" s="144"/>
      <c r="J795" s="146"/>
      <c r="K795" s="147"/>
      <c r="L795" s="148"/>
    </row>
    <row r="796" spans="1:12" ht="12.75" customHeight="1" collapsed="1" x14ac:dyDescent="0.35">
      <c r="A796" s="149"/>
      <c r="B796" s="160" t="s">
        <v>81</v>
      </c>
      <c r="C796" s="168"/>
      <c r="D796" s="194">
        <v>4785479</v>
      </c>
      <c r="E796" s="194">
        <v>4761506</v>
      </c>
    </row>
    <row r="797" spans="1:12" ht="12.75" customHeight="1" x14ac:dyDescent="0.35">
      <c r="A797" s="149"/>
      <c r="B797" s="158"/>
      <c r="C797" s="159"/>
      <c r="D797" s="177"/>
      <c r="E797" s="177"/>
    </row>
    <row r="798" spans="1:12" ht="12.75" customHeight="1" x14ac:dyDescent="0.35">
      <c r="A798" s="149"/>
      <c r="B798" s="162" t="s">
        <v>82</v>
      </c>
      <c r="C798" s="163"/>
      <c r="D798" s="171"/>
      <c r="E798" s="171"/>
    </row>
    <row r="799" spans="1:12" s="142" customFormat="1" hidden="1" outlineLevel="1" x14ac:dyDescent="0.35">
      <c r="B799" s="143" t="s">
        <v>31</v>
      </c>
      <c r="D799" s="144">
        <v>51940</v>
      </c>
      <c r="E799" s="144">
        <v>51955</v>
      </c>
      <c r="F799" s="154"/>
      <c r="G799" s="145"/>
      <c r="I799" s="144"/>
      <c r="J799" s="146"/>
      <c r="K799" s="147"/>
      <c r="L799" s="148"/>
    </row>
    <row r="800" spans="1:12" s="142" customFormat="1" hidden="1" outlineLevel="1" x14ac:dyDescent="0.35">
      <c r="B800" s="143" t="s">
        <v>32</v>
      </c>
      <c r="D800" s="144">
        <v>587</v>
      </c>
      <c r="E800" s="144">
        <v>953</v>
      </c>
      <c r="F800" s="154"/>
      <c r="G800" s="145"/>
      <c r="I800" s="144"/>
      <c r="J800" s="146"/>
      <c r="K800" s="147"/>
      <c r="L800" s="148"/>
    </row>
    <row r="801" spans="2:12" s="142" customFormat="1" hidden="1" outlineLevel="1" x14ac:dyDescent="0.35">
      <c r="B801" s="143" t="s">
        <v>33</v>
      </c>
      <c r="D801" s="144">
        <v>30171</v>
      </c>
      <c r="E801" s="144">
        <v>31275</v>
      </c>
      <c r="F801" s="154"/>
      <c r="G801" s="145"/>
      <c r="I801" s="144"/>
      <c r="J801" s="146"/>
      <c r="K801" s="147"/>
      <c r="L801" s="148"/>
    </row>
    <row r="802" spans="2:12" s="142" customFormat="1" hidden="1" outlineLevel="1" x14ac:dyDescent="0.35">
      <c r="B802" s="143" t="s">
        <v>34</v>
      </c>
      <c r="D802" s="144">
        <v>487781</v>
      </c>
      <c r="E802" s="144">
        <v>459869</v>
      </c>
      <c r="F802" s="154"/>
      <c r="G802" s="145"/>
      <c r="I802" s="144"/>
      <c r="J802" s="146"/>
      <c r="K802" s="147"/>
      <c r="L802" s="148"/>
    </row>
    <row r="803" spans="2:12" s="142" customFormat="1" hidden="1" outlineLevel="1" x14ac:dyDescent="0.35">
      <c r="B803" s="143" t="s">
        <v>35</v>
      </c>
      <c r="D803" s="144">
        <v>429</v>
      </c>
      <c r="E803" s="144">
        <v>530</v>
      </c>
      <c r="F803" s="154"/>
      <c r="G803" s="145"/>
      <c r="I803" s="144"/>
      <c r="J803" s="146"/>
      <c r="K803" s="147"/>
      <c r="L803" s="148"/>
    </row>
    <row r="804" spans="2:12" s="142" customFormat="1" hidden="1" outlineLevel="1" x14ac:dyDescent="0.35">
      <c r="B804" s="143" t="s">
        <v>36</v>
      </c>
      <c r="D804" s="144">
        <v>177192</v>
      </c>
      <c r="E804" s="144">
        <v>201929</v>
      </c>
      <c r="F804" s="154"/>
      <c r="G804" s="145"/>
      <c r="I804" s="144"/>
      <c r="J804" s="146"/>
      <c r="K804" s="147"/>
      <c r="L804" s="148"/>
    </row>
    <row r="805" spans="2:12" s="142" customFormat="1" hidden="1" outlineLevel="1" x14ac:dyDescent="0.35">
      <c r="B805" s="143" t="s">
        <v>37</v>
      </c>
      <c r="D805" s="144">
        <v>4703</v>
      </c>
      <c r="E805" s="144">
        <v>4808</v>
      </c>
      <c r="F805" s="154"/>
      <c r="G805" s="145"/>
      <c r="I805" s="144"/>
      <c r="J805" s="146"/>
      <c r="K805" s="147"/>
      <c r="L805" s="148"/>
    </row>
    <row r="806" spans="2:12" s="142" customFormat="1" hidden="1" outlineLevel="1" x14ac:dyDescent="0.35">
      <c r="B806" s="143" t="s">
        <v>38</v>
      </c>
      <c r="D806" s="144">
        <v>10524</v>
      </c>
      <c r="E806" s="144">
        <v>10459</v>
      </c>
      <c r="F806" s="154"/>
      <c r="G806" s="145"/>
      <c r="I806" s="144"/>
      <c r="J806" s="146"/>
      <c r="K806" s="147"/>
      <c r="L806" s="148"/>
    </row>
    <row r="807" spans="2:12" s="142" customFormat="1" hidden="1" outlineLevel="1" x14ac:dyDescent="0.35">
      <c r="B807" s="143" t="s">
        <v>39</v>
      </c>
      <c r="D807" s="144">
        <v>778</v>
      </c>
      <c r="E807" s="144">
        <v>854</v>
      </c>
      <c r="F807" s="154"/>
      <c r="G807" s="145"/>
      <c r="I807" s="144"/>
      <c r="J807" s="146"/>
      <c r="K807" s="147"/>
      <c r="L807" s="148"/>
    </row>
    <row r="808" spans="2:12" s="142" customFormat="1" hidden="1" outlineLevel="1" x14ac:dyDescent="0.35">
      <c r="B808" s="143" t="s">
        <v>40</v>
      </c>
      <c r="D808" s="144">
        <v>821</v>
      </c>
      <c r="E808" s="144">
        <v>642</v>
      </c>
      <c r="F808" s="154"/>
      <c r="G808" s="145"/>
      <c r="I808" s="144"/>
      <c r="J808" s="146"/>
      <c r="K808" s="147"/>
      <c r="L808" s="148"/>
    </row>
    <row r="809" spans="2:12" s="142" customFormat="1" hidden="1" outlineLevel="1" x14ac:dyDescent="0.35">
      <c r="B809" s="143" t="s">
        <v>41</v>
      </c>
      <c r="D809" s="144">
        <v>2425</v>
      </c>
      <c r="E809" s="144">
        <v>2310</v>
      </c>
      <c r="F809" s="154"/>
      <c r="G809" s="145"/>
      <c r="I809" s="144"/>
      <c r="J809" s="146"/>
      <c r="K809" s="147"/>
      <c r="L809" s="148"/>
    </row>
    <row r="810" spans="2:12" s="142" customFormat="1" hidden="1" outlineLevel="1" x14ac:dyDescent="0.35">
      <c r="B810" s="143" t="s">
        <v>42</v>
      </c>
      <c r="D810" s="144">
        <v>1882</v>
      </c>
      <c r="E810" s="144">
        <v>1980</v>
      </c>
      <c r="F810" s="154"/>
      <c r="G810" s="145"/>
      <c r="I810" s="144"/>
      <c r="J810" s="146"/>
      <c r="K810" s="147"/>
      <c r="L810" s="148"/>
    </row>
    <row r="811" spans="2:12" s="142" customFormat="1" hidden="1" outlineLevel="1" x14ac:dyDescent="0.35">
      <c r="B811" s="143" t="s">
        <v>0</v>
      </c>
      <c r="D811" s="144">
        <v>4384</v>
      </c>
      <c r="E811" s="144">
        <v>5234</v>
      </c>
      <c r="F811" s="154"/>
      <c r="G811" s="145"/>
      <c r="I811" s="144"/>
      <c r="J811" s="146"/>
      <c r="K811" s="147"/>
      <c r="L811" s="148"/>
    </row>
    <row r="812" spans="2:12" s="142" customFormat="1" hidden="1" outlineLevel="1" x14ac:dyDescent="0.35">
      <c r="B812" s="143" t="s">
        <v>43</v>
      </c>
      <c r="D812" s="144">
        <v>95573</v>
      </c>
      <c r="E812" s="144">
        <v>89897</v>
      </c>
      <c r="F812" s="154"/>
      <c r="G812" s="145"/>
      <c r="I812" s="144"/>
      <c r="J812" s="146"/>
      <c r="K812" s="147"/>
      <c r="L812" s="148"/>
    </row>
    <row r="813" spans="2:12" s="142" customFormat="1" hidden="1" outlineLevel="1" x14ac:dyDescent="0.35">
      <c r="B813" s="143" t="s">
        <v>44</v>
      </c>
      <c r="D813" s="144">
        <v>1776</v>
      </c>
      <c r="E813" s="144">
        <v>1830</v>
      </c>
      <c r="F813" s="154"/>
      <c r="G813" s="145"/>
      <c r="I813" s="144"/>
      <c r="J813" s="146"/>
      <c r="K813" s="147"/>
      <c r="L813" s="148"/>
    </row>
    <row r="814" spans="2:12" s="142" customFormat="1" hidden="1" outlineLevel="1" x14ac:dyDescent="0.35">
      <c r="B814" s="143" t="s">
        <v>45</v>
      </c>
      <c r="D814" s="144">
        <v>36306</v>
      </c>
      <c r="E814" s="144">
        <v>37818</v>
      </c>
      <c r="F814" s="154"/>
      <c r="G814" s="145"/>
      <c r="I814" s="144"/>
      <c r="J814" s="146"/>
      <c r="K814" s="147"/>
      <c r="L814" s="148"/>
    </row>
    <row r="815" spans="2:12" s="142" customFormat="1" hidden="1" outlineLevel="1" x14ac:dyDescent="0.35">
      <c r="B815" s="143" t="s">
        <v>46</v>
      </c>
      <c r="D815" s="144">
        <v>0</v>
      </c>
      <c r="E815" s="144">
        <v>0</v>
      </c>
      <c r="F815" s="154"/>
      <c r="G815" s="145"/>
      <c r="I815" s="144"/>
      <c r="J815" s="146"/>
      <c r="K815" s="147"/>
      <c r="L815" s="148"/>
    </row>
    <row r="816" spans="2:12" s="142" customFormat="1" hidden="1" outlineLevel="1" x14ac:dyDescent="0.35">
      <c r="B816" s="143" t="s">
        <v>47</v>
      </c>
      <c r="D816" s="144">
        <v>0</v>
      </c>
      <c r="E816" s="144">
        <v>0</v>
      </c>
      <c r="F816" s="154"/>
      <c r="G816" s="145"/>
      <c r="I816" s="144"/>
      <c r="J816" s="146"/>
      <c r="K816" s="147"/>
      <c r="L816" s="148"/>
    </row>
    <row r="817" spans="1:12" ht="12.75" customHeight="1" collapsed="1" x14ac:dyDescent="0.35">
      <c r="A817" s="149"/>
      <c r="B817" s="172"/>
      <c r="C817" s="173" t="s">
        <v>83</v>
      </c>
      <c r="D817" s="194">
        <v>907272</v>
      </c>
      <c r="E817" s="194">
        <v>902343</v>
      </c>
    </row>
    <row r="818" spans="1:12" s="142" customFormat="1" hidden="1" outlineLevel="1" x14ac:dyDescent="0.35">
      <c r="B818" s="143" t="s">
        <v>31</v>
      </c>
      <c r="D818" s="144">
        <v>0</v>
      </c>
      <c r="E818" s="144">
        <v>0</v>
      </c>
      <c r="F818" s="154"/>
      <c r="G818" s="145"/>
      <c r="I818" s="144"/>
      <c r="J818" s="146"/>
      <c r="K818" s="147"/>
      <c r="L818" s="148"/>
    </row>
    <row r="819" spans="1:12" s="142" customFormat="1" hidden="1" outlineLevel="1" x14ac:dyDescent="0.35">
      <c r="B819" s="143" t="s">
        <v>32</v>
      </c>
      <c r="D819" s="144">
        <v>73</v>
      </c>
      <c r="E819" s="144">
        <v>108</v>
      </c>
      <c r="F819" s="154"/>
      <c r="G819" s="145"/>
      <c r="I819" s="144"/>
      <c r="J819" s="146"/>
      <c r="K819" s="147"/>
      <c r="L819" s="148"/>
    </row>
    <row r="820" spans="1:12" s="142" customFormat="1" hidden="1" outlineLevel="1" x14ac:dyDescent="0.35">
      <c r="B820" s="143" t="s">
        <v>33</v>
      </c>
      <c r="D820" s="144">
        <v>3137</v>
      </c>
      <c r="E820" s="144">
        <v>3269</v>
      </c>
      <c r="F820" s="154"/>
      <c r="G820" s="145"/>
      <c r="I820" s="144"/>
      <c r="J820" s="146"/>
      <c r="K820" s="147"/>
      <c r="L820" s="148"/>
    </row>
    <row r="821" spans="1:12" s="142" customFormat="1" hidden="1" outlineLevel="1" x14ac:dyDescent="0.35">
      <c r="B821" s="143" t="s">
        <v>34</v>
      </c>
      <c r="D821" s="144">
        <v>54855</v>
      </c>
      <c r="E821" s="144">
        <v>45470</v>
      </c>
      <c r="F821" s="154"/>
      <c r="G821" s="145"/>
      <c r="I821" s="144"/>
      <c r="J821" s="146"/>
      <c r="K821" s="147"/>
      <c r="L821" s="148"/>
    </row>
    <row r="822" spans="1:12" s="142" customFormat="1" hidden="1" outlineLevel="1" x14ac:dyDescent="0.35">
      <c r="B822" s="143" t="s">
        <v>35</v>
      </c>
      <c r="D822" s="144">
        <v>573</v>
      </c>
      <c r="E822" s="144">
        <v>554</v>
      </c>
      <c r="F822" s="154"/>
      <c r="G822" s="145"/>
      <c r="I822" s="144"/>
      <c r="J822" s="146"/>
      <c r="K822" s="147"/>
      <c r="L822" s="148"/>
    </row>
    <row r="823" spans="1:12" s="142" customFormat="1" hidden="1" outlineLevel="1" x14ac:dyDescent="0.35">
      <c r="B823" s="143" t="s">
        <v>36</v>
      </c>
      <c r="D823" s="144">
        <v>20904</v>
      </c>
      <c r="E823" s="144">
        <v>15057</v>
      </c>
      <c r="F823" s="154"/>
      <c r="G823" s="145"/>
      <c r="I823" s="144"/>
      <c r="J823" s="146"/>
      <c r="K823" s="147"/>
      <c r="L823" s="148"/>
    </row>
    <row r="824" spans="1:12" s="142" customFormat="1" hidden="1" outlineLevel="1" x14ac:dyDescent="0.35">
      <c r="B824" s="143" t="s">
        <v>37</v>
      </c>
      <c r="D824" s="144">
        <v>8364</v>
      </c>
      <c r="E824" s="144">
        <v>8369</v>
      </c>
      <c r="F824" s="154"/>
      <c r="G824" s="145"/>
      <c r="I824" s="144"/>
      <c r="J824" s="146"/>
      <c r="K824" s="147"/>
      <c r="L824" s="148"/>
    </row>
    <row r="825" spans="1:12" s="142" customFormat="1" hidden="1" outlineLevel="1" x14ac:dyDescent="0.35">
      <c r="B825" s="143" t="s">
        <v>38</v>
      </c>
      <c r="D825" s="144">
        <v>8127</v>
      </c>
      <c r="E825" s="144">
        <v>9816</v>
      </c>
      <c r="F825" s="154"/>
      <c r="G825" s="145"/>
      <c r="I825" s="144"/>
      <c r="J825" s="146"/>
      <c r="K825" s="147"/>
      <c r="L825" s="148"/>
    </row>
    <row r="826" spans="1:12" s="142" customFormat="1" hidden="1" outlineLevel="1" x14ac:dyDescent="0.35">
      <c r="B826" s="143" t="s">
        <v>39</v>
      </c>
      <c r="D826" s="144">
        <v>1497</v>
      </c>
      <c r="E826" s="144">
        <v>1878</v>
      </c>
      <c r="F826" s="154"/>
      <c r="G826" s="145"/>
      <c r="I826" s="144"/>
      <c r="J826" s="146"/>
      <c r="K826" s="147"/>
      <c r="L826" s="148"/>
    </row>
    <row r="827" spans="1:12" s="142" customFormat="1" hidden="1" outlineLevel="1" x14ac:dyDescent="0.35">
      <c r="B827" s="143" t="s">
        <v>40</v>
      </c>
      <c r="D827" s="144">
        <v>0</v>
      </c>
      <c r="E827" s="144">
        <v>0</v>
      </c>
      <c r="F827" s="154"/>
      <c r="G827" s="145"/>
      <c r="I827" s="144"/>
      <c r="J827" s="146"/>
      <c r="K827" s="147"/>
      <c r="L827" s="148"/>
    </row>
    <row r="828" spans="1:12" s="142" customFormat="1" hidden="1" outlineLevel="1" x14ac:dyDescent="0.35">
      <c r="B828" s="143" t="s">
        <v>41</v>
      </c>
      <c r="D828" s="144">
        <v>0</v>
      </c>
      <c r="E828" s="144">
        <v>0</v>
      </c>
      <c r="F828" s="154"/>
      <c r="G828" s="145"/>
      <c r="I828" s="144"/>
      <c r="J828" s="146"/>
      <c r="K828" s="147"/>
      <c r="L828" s="148"/>
    </row>
    <row r="829" spans="1:12" s="142" customFormat="1" hidden="1" outlineLevel="1" x14ac:dyDescent="0.35">
      <c r="B829" s="143" t="s">
        <v>42</v>
      </c>
      <c r="D829" s="144">
        <v>265</v>
      </c>
      <c r="E829" s="144">
        <v>332</v>
      </c>
      <c r="F829" s="154"/>
      <c r="G829" s="145"/>
      <c r="I829" s="144"/>
      <c r="J829" s="146"/>
      <c r="K829" s="147"/>
      <c r="L829" s="148"/>
    </row>
    <row r="830" spans="1:12" s="142" customFormat="1" hidden="1" outlineLevel="1" x14ac:dyDescent="0.35">
      <c r="B830" s="143" t="s">
        <v>0</v>
      </c>
      <c r="D830" s="144">
        <v>0</v>
      </c>
      <c r="E830" s="144">
        <v>0</v>
      </c>
      <c r="F830" s="154"/>
      <c r="G830" s="145"/>
      <c r="I830" s="144"/>
      <c r="J830" s="146"/>
      <c r="K830" s="147"/>
      <c r="L830" s="148"/>
    </row>
    <row r="831" spans="1:12" s="142" customFormat="1" hidden="1" outlineLevel="1" x14ac:dyDescent="0.35">
      <c r="B831" s="143" t="s">
        <v>43</v>
      </c>
      <c r="D831" s="144">
        <v>17660</v>
      </c>
      <c r="E831" s="144">
        <v>17465</v>
      </c>
      <c r="F831" s="154"/>
      <c r="G831" s="145"/>
      <c r="I831" s="144"/>
      <c r="J831" s="146"/>
      <c r="K831" s="147"/>
      <c r="L831" s="148"/>
    </row>
    <row r="832" spans="1:12" s="142" customFormat="1" hidden="1" outlineLevel="1" x14ac:dyDescent="0.35">
      <c r="B832" s="143" t="s">
        <v>44</v>
      </c>
      <c r="D832" s="144">
        <v>2930</v>
      </c>
      <c r="E832" s="144">
        <v>2840</v>
      </c>
      <c r="F832" s="154"/>
      <c r="G832" s="145"/>
      <c r="I832" s="144"/>
      <c r="J832" s="146"/>
      <c r="K832" s="147"/>
      <c r="L832" s="148"/>
    </row>
    <row r="833" spans="1:12" s="142" customFormat="1" hidden="1" outlineLevel="1" x14ac:dyDescent="0.35">
      <c r="B833" s="143" t="s">
        <v>45</v>
      </c>
      <c r="D833" s="144">
        <v>0</v>
      </c>
      <c r="E833" s="144">
        <v>0</v>
      </c>
      <c r="F833" s="154"/>
      <c r="G833" s="145"/>
      <c r="I833" s="144"/>
      <c r="J833" s="146"/>
      <c r="K833" s="147"/>
      <c r="L833" s="148"/>
    </row>
    <row r="834" spans="1:12" s="142" customFormat="1" hidden="1" outlineLevel="1" x14ac:dyDescent="0.35">
      <c r="B834" s="143" t="s">
        <v>46</v>
      </c>
      <c r="D834" s="144">
        <v>2173</v>
      </c>
      <c r="E834" s="144">
        <v>2329</v>
      </c>
      <c r="F834" s="154"/>
      <c r="G834" s="145"/>
      <c r="I834" s="144"/>
      <c r="J834" s="146"/>
      <c r="K834" s="147"/>
      <c r="L834" s="148"/>
    </row>
    <row r="835" spans="1:12" s="142" customFormat="1" hidden="1" outlineLevel="1" x14ac:dyDescent="0.35">
      <c r="B835" s="143" t="s">
        <v>47</v>
      </c>
      <c r="D835" s="144">
        <v>0</v>
      </c>
      <c r="E835" s="144">
        <v>0</v>
      </c>
      <c r="F835" s="154"/>
      <c r="G835" s="145"/>
      <c r="I835" s="144"/>
      <c r="J835" s="146"/>
      <c r="K835" s="147"/>
      <c r="L835" s="148"/>
    </row>
    <row r="836" spans="1:12" ht="12.75" customHeight="1" collapsed="1" x14ac:dyDescent="0.35">
      <c r="A836" s="149"/>
      <c r="B836" s="172"/>
      <c r="C836" s="173" t="s">
        <v>84</v>
      </c>
      <c r="D836" s="194">
        <v>120558</v>
      </c>
      <c r="E836" s="194">
        <v>107487</v>
      </c>
    </row>
    <row r="837" spans="1:12" ht="12.75" customHeight="1" x14ac:dyDescent="0.35">
      <c r="A837" s="149"/>
      <c r="B837" s="162" t="s">
        <v>85</v>
      </c>
      <c r="C837" s="163"/>
      <c r="D837" s="171"/>
      <c r="E837" s="171"/>
    </row>
    <row r="838" spans="1:12" s="142" customFormat="1" hidden="1" outlineLevel="1" x14ac:dyDescent="0.35">
      <c r="B838" s="143" t="s">
        <v>31</v>
      </c>
      <c r="D838" s="144">
        <v>127701</v>
      </c>
      <c r="E838" s="144">
        <v>106077</v>
      </c>
      <c r="F838" s="154"/>
      <c r="G838" s="145"/>
      <c r="I838" s="144"/>
      <c r="J838" s="146"/>
      <c r="K838" s="147"/>
      <c r="L838" s="148"/>
    </row>
    <row r="839" spans="1:12" s="142" customFormat="1" hidden="1" outlineLevel="1" x14ac:dyDescent="0.35">
      <c r="B839" s="143" t="s">
        <v>32</v>
      </c>
      <c r="D839" s="144">
        <v>19265</v>
      </c>
      <c r="E839" s="144">
        <v>37051</v>
      </c>
      <c r="F839" s="154"/>
      <c r="G839" s="145"/>
      <c r="I839" s="144"/>
      <c r="J839" s="146"/>
      <c r="K839" s="147"/>
      <c r="L839" s="148"/>
    </row>
    <row r="840" spans="1:12" s="142" customFormat="1" hidden="1" outlineLevel="1" x14ac:dyDescent="0.35">
      <c r="B840" s="143" t="s">
        <v>33</v>
      </c>
      <c r="D840" s="144">
        <v>106007</v>
      </c>
      <c r="E840" s="144">
        <v>113007</v>
      </c>
      <c r="F840" s="154"/>
      <c r="G840" s="145"/>
      <c r="I840" s="144"/>
      <c r="J840" s="146"/>
      <c r="K840" s="147"/>
      <c r="L840" s="148"/>
    </row>
    <row r="841" spans="1:12" s="142" customFormat="1" hidden="1" outlineLevel="1" x14ac:dyDescent="0.35">
      <c r="B841" s="143" t="s">
        <v>34</v>
      </c>
      <c r="D841" s="144">
        <v>1453517</v>
      </c>
      <c r="E841" s="144">
        <v>1340734</v>
      </c>
      <c r="F841" s="154"/>
      <c r="G841" s="145"/>
      <c r="I841" s="144"/>
      <c r="J841" s="146"/>
      <c r="K841" s="147"/>
      <c r="L841" s="148"/>
    </row>
    <row r="842" spans="1:12" s="142" customFormat="1" hidden="1" outlineLevel="1" x14ac:dyDescent="0.35">
      <c r="B842" s="143" t="s">
        <v>35</v>
      </c>
      <c r="D842" s="144">
        <v>22375</v>
      </c>
      <c r="E842" s="144">
        <v>66914</v>
      </c>
      <c r="F842" s="154"/>
      <c r="G842" s="145"/>
      <c r="I842" s="144"/>
      <c r="J842" s="146"/>
      <c r="K842" s="147"/>
      <c r="L842" s="148"/>
    </row>
    <row r="843" spans="1:12" s="142" customFormat="1" hidden="1" outlineLevel="1" x14ac:dyDescent="0.35">
      <c r="B843" s="143" t="s">
        <v>36</v>
      </c>
      <c r="D843" s="144">
        <v>675510</v>
      </c>
      <c r="E843" s="144">
        <v>608574</v>
      </c>
      <c r="F843" s="154"/>
      <c r="G843" s="145"/>
      <c r="I843" s="144"/>
      <c r="J843" s="146"/>
      <c r="K843" s="147"/>
      <c r="L843" s="148"/>
    </row>
    <row r="844" spans="1:12" s="142" customFormat="1" hidden="1" outlineLevel="1" x14ac:dyDescent="0.35">
      <c r="B844" s="143" t="s">
        <v>37</v>
      </c>
      <c r="D844" s="144">
        <v>7244</v>
      </c>
      <c r="E844" s="144">
        <v>4059</v>
      </c>
      <c r="F844" s="154"/>
      <c r="G844" s="145"/>
      <c r="I844" s="144"/>
      <c r="J844" s="146"/>
      <c r="K844" s="147"/>
      <c r="L844" s="148"/>
    </row>
    <row r="845" spans="1:12" s="142" customFormat="1" hidden="1" outlineLevel="1" x14ac:dyDescent="0.35">
      <c r="B845" s="143" t="s">
        <v>38</v>
      </c>
      <c r="D845" s="144">
        <v>8672</v>
      </c>
      <c r="E845" s="144">
        <v>25596</v>
      </c>
      <c r="F845" s="154"/>
      <c r="G845" s="145"/>
      <c r="I845" s="144"/>
      <c r="J845" s="146"/>
      <c r="K845" s="147"/>
      <c r="L845" s="148"/>
    </row>
    <row r="846" spans="1:12" s="142" customFormat="1" hidden="1" outlineLevel="1" x14ac:dyDescent="0.35">
      <c r="B846" s="143" t="s">
        <v>39</v>
      </c>
      <c r="D846" s="144">
        <v>22035</v>
      </c>
      <c r="E846" s="144">
        <v>69186</v>
      </c>
      <c r="F846" s="154"/>
      <c r="G846" s="145"/>
      <c r="I846" s="144"/>
      <c r="J846" s="146"/>
      <c r="K846" s="147"/>
      <c r="L846" s="148"/>
    </row>
    <row r="847" spans="1:12" s="142" customFormat="1" hidden="1" outlineLevel="1" x14ac:dyDescent="0.35">
      <c r="B847" s="143" t="s">
        <v>40</v>
      </c>
      <c r="D847" s="144">
        <v>-4448</v>
      </c>
      <c r="E847" s="144">
        <v>10645</v>
      </c>
      <c r="F847" s="154"/>
      <c r="G847" s="145"/>
      <c r="I847" s="144"/>
      <c r="J847" s="146"/>
      <c r="K847" s="147"/>
      <c r="L847" s="148"/>
    </row>
    <row r="848" spans="1:12" s="142" customFormat="1" hidden="1" outlineLevel="1" x14ac:dyDescent="0.35">
      <c r="B848" s="143" t="s">
        <v>41</v>
      </c>
      <c r="D848" s="144">
        <v>133624</v>
      </c>
      <c r="E848" s="144">
        <v>153467</v>
      </c>
      <c r="F848" s="154"/>
      <c r="G848" s="145"/>
      <c r="I848" s="144"/>
      <c r="J848" s="146"/>
      <c r="K848" s="147"/>
      <c r="L848" s="148"/>
    </row>
    <row r="849" spans="1:12" s="142" customFormat="1" hidden="1" outlineLevel="1" x14ac:dyDescent="0.35">
      <c r="B849" s="143" t="s">
        <v>42</v>
      </c>
      <c r="D849" s="144">
        <v>16027</v>
      </c>
      <c r="E849" s="144">
        <v>21245</v>
      </c>
      <c r="F849" s="154"/>
      <c r="G849" s="145"/>
      <c r="I849" s="144"/>
      <c r="J849" s="146"/>
      <c r="K849" s="147"/>
      <c r="L849" s="148"/>
    </row>
    <row r="850" spans="1:12" s="142" customFormat="1" hidden="1" outlineLevel="1" x14ac:dyDescent="0.35">
      <c r="B850" s="143" t="s">
        <v>0</v>
      </c>
      <c r="D850" s="144">
        <v>6388</v>
      </c>
      <c r="E850" s="144">
        <v>1747</v>
      </c>
      <c r="F850" s="154"/>
      <c r="G850" s="145"/>
      <c r="I850" s="144"/>
      <c r="J850" s="146"/>
      <c r="K850" s="147"/>
      <c r="L850" s="148"/>
    </row>
    <row r="851" spans="1:12" s="142" customFormat="1" hidden="1" outlineLevel="1" x14ac:dyDescent="0.35">
      <c r="B851" s="143" t="s">
        <v>43</v>
      </c>
      <c r="D851" s="144">
        <v>195926</v>
      </c>
      <c r="E851" s="144">
        <v>193708</v>
      </c>
      <c r="F851" s="154"/>
      <c r="G851" s="145"/>
      <c r="I851" s="144"/>
      <c r="J851" s="146"/>
      <c r="K851" s="147"/>
      <c r="L851" s="148"/>
    </row>
    <row r="852" spans="1:12" s="142" customFormat="1" hidden="1" outlineLevel="1" x14ac:dyDescent="0.35">
      <c r="B852" s="143" t="s">
        <v>44</v>
      </c>
      <c r="D852" s="144">
        <v>127767</v>
      </c>
      <c r="E852" s="144">
        <v>126120</v>
      </c>
      <c r="F852" s="154"/>
      <c r="G852" s="145"/>
      <c r="I852" s="144"/>
      <c r="J852" s="146"/>
      <c r="K852" s="147"/>
      <c r="L852" s="148"/>
    </row>
    <row r="853" spans="1:12" s="142" customFormat="1" hidden="1" outlineLevel="1" x14ac:dyDescent="0.35">
      <c r="B853" s="143" t="s">
        <v>45</v>
      </c>
      <c r="D853" s="144">
        <v>282696</v>
      </c>
      <c r="E853" s="144">
        <v>266768</v>
      </c>
      <c r="F853" s="154"/>
      <c r="G853" s="145"/>
      <c r="I853" s="144"/>
      <c r="J853" s="146"/>
      <c r="K853" s="147"/>
      <c r="L853" s="148"/>
    </row>
    <row r="854" spans="1:12" s="142" customFormat="1" hidden="1" outlineLevel="1" x14ac:dyDescent="0.35">
      <c r="B854" s="143" t="s">
        <v>46</v>
      </c>
      <c r="D854" s="144">
        <v>-13966</v>
      </c>
      <c r="E854" s="144">
        <v>-6545</v>
      </c>
      <c r="F854" s="154"/>
      <c r="G854" s="145"/>
      <c r="I854" s="144"/>
      <c r="J854" s="146"/>
      <c r="K854" s="147"/>
      <c r="L854" s="148"/>
    </row>
    <row r="855" spans="1:12" s="142" customFormat="1" hidden="1" outlineLevel="1" x14ac:dyDescent="0.35">
      <c r="B855" s="143" t="s">
        <v>47</v>
      </c>
      <c r="D855" s="144">
        <v>-8046</v>
      </c>
      <c r="E855" s="144">
        <v>27662</v>
      </c>
      <c r="F855" s="154"/>
      <c r="G855" s="145"/>
      <c r="I855" s="144"/>
      <c r="J855" s="146"/>
      <c r="K855" s="147"/>
      <c r="L855" s="148"/>
    </row>
    <row r="856" spans="1:12" ht="12.75" customHeight="1" collapsed="1" x14ac:dyDescent="0.35">
      <c r="A856" s="149"/>
      <c r="B856" s="172"/>
      <c r="C856" s="173" t="s">
        <v>86</v>
      </c>
      <c r="D856" s="194">
        <v>3178294</v>
      </c>
      <c r="E856" s="194">
        <v>3166015</v>
      </c>
    </row>
    <row r="857" spans="1:12" s="142" customFormat="1" hidden="1" outlineLevel="1" x14ac:dyDescent="0.35">
      <c r="B857" s="143" t="s">
        <v>31</v>
      </c>
      <c r="D857" s="144">
        <v>175035</v>
      </c>
      <c r="E857" s="144">
        <v>177579</v>
      </c>
      <c r="F857" s="154"/>
      <c r="G857" s="145"/>
      <c r="I857" s="144"/>
      <c r="J857" s="146"/>
      <c r="K857" s="147"/>
      <c r="L857" s="148"/>
    </row>
    <row r="858" spans="1:12" s="142" customFormat="1" hidden="1" outlineLevel="1" x14ac:dyDescent="0.35">
      <c r="B858" s="143" t="s">
        <v>32</v>
      </c>
      <c r="D858" s="144">
        <v>0</v>
      </c>
      <c r="E858" s="144">
        <v>0</v>
      </c>
      <c r="F858" s="154"/>
      <c r="G858" s="145"/>
      <c r="I858" s="144"/>
      <c r="J858" s="146"/>
      <c r="K858" s="147"/>
      <c r="L858" s="148"/>
    </row>
    <row r="859" spans="1:12" s="142" customFormat="1" hidden="1" outlineLevel="1" x14ac:dyDescent="0.35">
      <c r="B859" s="143" t="s">
        <v>33</v>
      </c>
      <c r="D859" s="144">
        <v>0</v>
      </c>
      <c r="E859" s="144">
        <v>0</v>
      </c>
      <c r="F859" s="154"/>
      <c r="G859" s="145"/>
      <c r="I859" s="144"/>
      <c r="J859" s="146"/>
      <c r="K859" s="147"/>
      <c r="L859" s="148"/>
    </row>
    <row r="860" spans="1:12" s="142" customFormat="1" hidden="1" outlineLevel="1" x14ac:dyDescent="0.35">
      <c r="B860" s="143" t="s">
        <v>34</v>
      </c>
      <c r="D860" s="144">
        <v>208215</v>
      </c>
      <c r="E860" s="144">
        <v>208585</v>
      </c>
      <c r="F860" s="154"/>
      <c r="G860" s="145"/>
      <c r="I860" s="144"/>
      <c r="J860" s="146"/>
      <c r="K860" s="147"/>
      <c r="L860" s="148"/>
    </row>
    <row r="861" spans="1:12" s="142" customFormat="1" hidden="1" outlineLevel="1" x14ac:dyDescent="0.35">
      <c r="B861" s="143" t="s">
        <v>35</v>
      </c>
      <c r="D861" s="144">
        <v>72891</v>
      </c>
      <c r="E861" s="144">
        <v>74887</v>
      </c>
      <c r="F861" s="154"/>
      <c r="G861" s="145"/>
      <c r="I861" s="144"/>
      <c r="J861" s="146"/>
      <c r="K861" s="147"/>
      <c r="L861" s="148"/>
    </row>
    <row r="862" spans="1:12" s="142" customFormat="1" hidden="1" outlineLevel="1" x14ac:dyDescent="0.35">
      <c r="B862" s="143" t="s">
        <v>36</v>
      </c>
      <c r="D862" s="144">
        <v>0</v>
      </c>
      <c r="E862" s="144">
        <v>0</v>
      </c>
      <c r="F862" s="154"/>
      <c r="G862" s="145"/>
      <c r="I862" s="144"/>
      <c r="J862" s="146"/>
      <c r="K862" s="147"/>
      <c r="L862" s="148"/>
    </row>
    <row r="863" spans="1:12" s="142" customFormat="1" hidden="1" outlineLevel="1" x14ac:dyDescent="0.35">
      <c r="B863" s="143" t="s">
        <v>37</v>
      </c>
      <c r="D863" s="144">
        <v>15053</v>
      </c>
      <c r="E863" s="144">
        <v>20272</v>
      </c>
      <c r="F863" s="154"/>
      <c r="G863" s="145"/>
      <c r="I863" s="144"/>
      <c r="J863" s="146"/>
      <c r="K863" s="147"/>
      <c r="L863" s="148"/>
    </row>
    <row r="864" spans="1:12" s="142" customFormat="1" hidden="1" outlineLevel="1" x14ac:dyDescent="0.35">
      <c r="B864" s="143" t="s">
        <v>38</v>
      </c>
      <c r="D864" s="144">
        <v>2964</v>
      </c>
      <c r="E864" s="144">
        <v>2964</v>
      </c>
      <c r="F864" s="154"/>
      <c r="G864" s="145"/>
      <c r="I864" s="144"/>
      <c r="J864" s="146"/>
      <c r="K864" s="147"/>
      <c r="L864" s="148"/>
    </row>
    <row r="865" spans="1:12" s="142" customFormat="1" hidden="1" outlineLevel="1" x14ac:dyDescent="0.35">
      <c r="B865" s="143" t="s">
        <v>39</v>
      </c>
      <c r="D865" s="144">
        <v>4325</v>
      </c>
      <c r="E865" s="144">
        <v>4325</v>
      </c>
      <c r="F865" s="154"/>
      <c r="G865" s="145"/>
      <c r="I865" s="144"/>
      <c r="J865" s="146"/>
      <c r="K865" s="147"/>
      <c r="L865" s="148"/>
    </row>
    <row r="866" spans="1:12" s="142" customFormat="1" hidden="1" outlineLevel="1" x14ac:dyDescent="0.35">
      <c r="B866" s="143" t="s">
        <v>40</v>
      </c>
      <c r="D866" s="144">
        <v>66580</v>
      </c>
      <c r="E866" s="144">
        <v>61412</v>
      </c>
      <c r="F866" s="154"/>
      <c r="G866" s="145"/>
      <c r="I866" s="144"/>
      <c r="J866" s="146"/>
      <c r="K866" s="147"/>
      <c r="L866" s="148"/>
    </row>
    <row r="867" spans="1:12" s="142" customFormat="1" hidden="1" outlineLevel="1" x14ac:dyDescent="0.35">
      <c r="B867" s="143" t="s">
        <v>41</v>
      </c>
      <c r="D867" s="144">
        <v>0</v>
      </c>
      <c r="E867" s="144">
        <v>0</v>
      </c>
      <c r="F867" s="154"/>
      <c r="G867" s="145"/>
      <c r="I867" s="144"/>
      <c r="J867" s="146"/>
      <c r="K867" s="147"/>
      <c r="L867" s="148"/>
    </row>
    <row r="868" spans="1:12" s="142" customFormat="1" hidden="1" outlineLevel="1" x14ac:dyDescent="0.35">
      <c r="B868" s="143" t="s">
        <v>42</v>
      </c>
      <c r="D868" s="144">
        <v>1636</v>
      </c>
      <c r="E868" s="144">
        <v>1445</v>
      </c>
      <c r="F868" s="154"/>
      <c r="G868" s="145"/>
      <c r="I868" s="144"/>
      <c r="J868" s="146"/>
      <c r="K868" s="147"/>
      <c r="L868" s="148"/>
    </row>
    <row r="869" spans="1:12" s="142" customFormat="1" hidden="1" outlineLevel="1" x14ac:dyDescent="0.35">
      <c r="B869" s="143" t="s">
        <v>0</v>
      </c>
      <c r="D869" s="144">
        <v>0</v>
      </c>
      <c r="E869" s="144">
        <v>0</v>
      </c>
      <c r="F869" s="154"/>
      <c r="G869" s="145"/>
      <c r="I869" s="144"/>
      <c r="J869" s="146"/>
      <c r="K869" s="147"/>
      <c r="L869" s="148"/>
    </row>
    <row r="870" spans="1:12" s="142" customFormat="1" hidden="1" outlineLevel="1" x14ac:dyDescent="0.35">
      <c r="B870" s="143" t="s">
        <v>43</v>
      </c>
      <c r="D870" s="144">
        <v>0</v>
      </c>
      <c r="E870" s="144">
        <v>0</v>
      </c>
      <c r="F870" s="154"/>
      <c r="G870" s="145"/>
      <c r="I870" s="144"/>
      <c r="J870" s="146"/>
      <c r="K870" s="147"/>
      <c r="L870" s="148"/>
    </row>
    <row r="871" spans="1:12" s="142" customFormat="1" hidden="1" outlineLevel="1" x14ac:dyDescent="0.35">
      <c r="B871" s="143" t="s">
        <v>44</v>
      </c>
      <c r="D871" s="144">
        <v>0</v>
      </c>
      <c r="E871" s="144">
        <v>0</v>
      </c>
      <c r="F871" s="154"/>
      <c r="G871" s="145"/>
      <c r="I871" s="144"/>
      <c r="J871" s="146"/>
      <c r="K871" s="147"/>
      <c r="L871" s="148"/>
    </row>
    <row r="872" spans="1:12" s="142" customFormat="1" hidden="1" outlineLevel="1" x14ac:dyDescent="0.35">
      <c r="B872" s="143" t="s">
        <v>45</v>
      </c>
      <c r="D872" s="144">
        <v>0</v>
      </c>
      <c r="E872" s="144">
        <v>0</v>
      </c>
      <c r="F872" s="154"/>
      <c r="G872" s="145"/>
      <c r="I872" s="144"/>
      <c r="J872" s="146"/>
      <c r="K872" s="147"/>
      <c r="L872" s="148"/>
    </row>
    <row r="873" spans="1:12" s="142" customFormat="1" hidden="1" outlineLevel="1" x14ac:dyDescent="0.35">
      <c r="B873" s="143" t="s">
        <v>46</v>
      </c>
      <c r="D873" s="144">
        <v>0</v>
      </c>
      <c r="E873" s="144">
        <v>0</v>
      </c>
      <c r="F873" s="154"/>
      <c r="G873" s="145"/>
      <c r="I873" s="144"/>
      <c r="J873" s="146"/>
      <c r="K873" s="147"/>
      <c r="L873" s="148"/>
    </row>
    <row r="874" spans="1:12" s="142" customFormat="1" hidden="1" outlineLevel="1" x14ac:dyDescent="0.35">
      <c r="B874" s="143" t="s">
        <v>47</v>
      </c>
      <c r="D874" s="144">
        <v>32656</v>
      </c>
      <c r="E874" s="144">
        <v>34192</v>
      </c>
      <c r="F874" s="154"/>
      <c r="G874" s="145"/>
      <c r="I874" s="144"/>
      <c r="J874" s="146"/>
      <c r="K874" s="147"/>
      <c r="L874" s="148"/>
    </row>
    <row r="875" spans="1:12" ht="12.75" customHeight="1" collapsed="1" x14ac:dyDescent="0.35">
      <c r="A875" s="149"/>
      <c r="B875" s="172"/>
      <c r="C875" s="173" t="s">
        <v>48</v>
      </c>
      <c r="D875" s="194">
        <v>579355</v>
      </c>
      <c r="E875" s="194">
        <v>585661</v>
      </c>
    </row>
    <row r="876" spans="1:12" s="142" customFormat="1" hidden="1" outlineLevel="1" x14ac:dyDescent="0.35">
      <c r="B876" s="143" t="s">
        <v>31</v>
      </c>
      <c r="D876" s="144">
        <v>354676</v>
      </c>
      <c r="E876" s="144">
        <v>335611</v>
      </c>
      <c r="F876" s="154"/>
      <c r="G876" s="145"/>
      <c r="I876" s="144"/>
      <c r="J876" s="146"/>
      <c r="K876" s="147"/>
      <c r="L876" s="148"/>
    </row>
    <row r="877" spans="1:12" s="142" customFormat="1" hidden="1" outlineLevel="1" x14ac:dyDescent="0.35">
      <c r="B877" s="143" t="s">
        <v>32</v>
      </c>
      <c r="D877" s="144">
        <v>19925</v>
      </c>
      <c r="E877" s="144">
        <v>38112</v>
      </c>
      <c r="F877" s="154"/>
      <c r="G877" s="145"/>
      <c r="I877" s="144"/>
      <c r="J877" s="146"/>
      <c r="K877" s="147"/>
      <c r="L877" s="148"/>
    </row>
    <row r="878" spans="1:12" s="142" customFormat="1" hidden="1" outlineLevel="1" x14ac:dyDescent="0.35">
      <c r="B878" s="143" t="s">
        <v>33</v>
      </c>
      <c r="D878" s="144">
        <v>139315</v>
      </c>
      <c r="E878" s="144">
        <v>147551</v>
      </c>
      <c r="F878" s="154"/>
      <c r="G878" s="145"/>
      <c r="I878" s="144"/>
      <c r="J878" s="146"/>
      <c r="K878" s="147"/>
      <c r="L878" s="148"/>
    </row>
    <row r="879" spans="1:12" s="142" customFormat="1" hidden="1" outlineLevel="1" x14ac:dyDescent="0.35">
      <c r="B879" s="143" t="s">
        <v>34</v>
      </c>
      <c r="D879" s="144">
        <v>2204368</v>
      </c>
      <c r="E879" s="144">
        <v>2054658</v>
      </c>
      <c r="F879" s="154"/>
      <c r="G879" s="145"/>
      <c r="I879" s="144"/>
      <c r="J879" s="146"/>
      <c r="K879" s="147"/>
      <c r="L879" s="148"/>
    </row>
    <row r="880" spans="1:12" s="142" customFormat="1" hidden="1" outlineLevel="1" x14ac:dyDescent="0.35">
      <c r="B880" s="143" t="s">
        <v>35</v>
      </c>
      <c r="D880" s="144">
        <v>96268</v>
      </c>
      <c r="E880" s="144">
        <v>142885</v>
      </c>
      <c r="F880" s="154"/>
      <c r="G880" s="145"/>
      <c r="I880" s="144"/>
      <c r="J880" s="146"/>
      <c r="K880" s="147"/>
      <c r="L880" s="148"/>
    </row>
    <row r="881" spans="1:12" s="142" customFormat="1" hidden="1" outlineLevel="1" x14ac:dyDescent="0.35">
      <c r="B881" s="143" t="s">
        <v>36</v>
      </c>
      <c r="D881" s="144">
        <v>873606</v>
      </c>
      <c r="E881" s="144">
        <v>825560</v>
      </c>
      <c r="F881" s="154"/>
      <c r="G881" s="145"/>
      <c r="I881" s="144"/>
      <c r="J881" s="146"/>
      <c r="K881" s="147"/>
      <c r="L881" s="148"/>
    </row>
    <row r="882" spans="1:12" s="142" customFormat="1" hidden="1" outlineLevel="1" x14ac:dyDescent="0.35">
      <c r="B882" s="143" t="s">
        <v>37</v>
      </c>
      <c r="D882" s="144">
        <v>35364</v>
      </c>
      <c r="E882" s="144">
        <v>37508</v>
      </c>
      <c r="F882" s="154"/>
      <c r="G882" s="145"/>
      <c r="I882" s="144"/>
      <c r="J882" s="146"/>
      <c r="K882" s="147"/>
      <c r="L882" s="148"/>
    </row>
    <row r="883" spans="1:12" s="142" customFormat="1" hidden="1" outlineLevel="1" x14ac:dyDescent="0.35">
      <c r="B883" s="143" t="s">
        <v>38</v>
      </c>
      <c r="D883" s="144">
        <v>30287</v>
      </c>
      <c r="E883" s="144">
        <v>48835</v>
      </c>
      <c r="F883" s="154"/>
      <c r="G883" s="145"/>
      <c r="I883" s="144"/>
      <c r="J883" s="146"/>
      <c r="K883" s="147"/>
      <c r="L883" s="148"/>
    </row>
    <row r="884" spans="1:12" s="142" customFormat="1" hidden="1" outlineLevel="1" x14ac:dyDescent="0.35">
      <c r="B884" s="143" t="s">
        <v>39</v>
      </c>
      <c r="D884" s="144">
        <v>28635</v>
      </c>
      <c r="E884" s="144">
        <v>76243</v>
      </c>
      <c r="F884" s="154"/>
      <c r="G884" s="145"/>
      <c r="I884" s="144"/>
      <c r="J884" s="146"/>
      <c r="K884" s="147"/>
      <c r="L884" s="148"/>
    </row>
    <row r="885" spans="1:12" s="142" customFormat="1" hidden="1" outlineLevel="1" x14ac:dyDescent="0.35">
      <c r="B885" s="143" t="s">
        <v>40</v>
      </c>
      <c r="D885" s="144">
        <v>62953</v>
      </c>
      <c r="E885" s="144">
        <v>72699</v>
      </c>
      <c r="F885" s="154"/>
      <c r="G885" s="145"/>
      <c r="I885" s="144"/>
      <c r="J885" s="146"/>
      <c r="K885" s="147"/>
      <c r="L885" s="148"/>
    </row>
    <row r="886" spans="1:12" s="142" customFormat="1" hidden="1" outlineLevel="1" x14ac:dyDescent="0.35">
      <c r="B886" s="143" t="s">
        <v>41</v>
      </c>
      <c r="D886" s="144">
        <v>136049</v>
      </c>
      <c r="E886" s="144">
        <v>155777</v>
      </c>
      <c r="F886" s="154"/>
      <c r="G886" s="145"/>
      <c r="I886" s="144"/>
      <c r="J886" s="146"/>
      <c r="K886" s="147"/>
      <c r="L886" s="148"/>
    </row>
    <row r="887" spans="1:12" s="142" customFormat="1" hidden="1" outlineLevel="1" x14ac:dyDescent="0.35">
      <c r="B887" s="143" t="s">
        <v>42</v>
      </c>
      <c r="D887" s="144">
        <v>19810</v>
      </c>
      <c r="E887" s="144">
        <v>25002</v>
      </c>
      <c r="F887" s="154"/>
      <c r="G887" s="145"/>
      <c r="I887" s="144"/>
      <c r="J887" s="146"/>
      <c r="K887" s="147"/>
      <c r="L887" s="148"/>
    </row>
    <row r="888" spans="1:12" s="142" customFormat="1" hidden="1" outlineLevel="1" x14ac:dyDescent="0.35">
      <c r="B888" s="143" t="s">
        <v>0</v>
      </c>
      <c r="D888" s="144">
        <v>10772</v>
      </c>
      <c r="E888" s="144">
        <v>6981</v>
      </c>
      <c r="F888" s="154"/>
      <c r="G888" s="145"/>
      <c r="I888" s="144"/>
      <c r="J888" s="146"/>
      <c r="K888" s="147"/>
      <c r="L888" s="148"/>
    </row>
    <row r="889" spans="1:12" s="142" customFormat="1" hidden="1" outlineLevel="1" x14ac:dyDescent="0.35">
      <c r="B889" s="143" t="s">
        <v>43</v>
      </c>
      <c r="D889" s="144">
        <v>309159</v>
      </c>
      <c r="E889" s="144">
        <v>301070</v>
      </c>
      <c r="F889" s="154"/>
      <c r="G889" s="145"/>
      <c r="I889" s="144"/>
      <c r="J889" s="146"/>
      <c r="K889" s="147"/>
      <c r="L889" s="148"/>
    </row>
    <row r="890" spans="1:12" s="142" customFormat="1" hidden="1" outlineLevel="1" x14ac:dyDescent="0.35">
      <c r="B890" s="143" t="s">
        <v>44</v>
      </c>
      <c r="D890" s="144">
        <v>132473</v>
      </c>
      <c r="E890" s="144">
        <v>130790</v>
      </c>
      <c r="F890" s="154"/>
      <c r="G890" s="145"/>
      <c r="I890" s="144"/>
      <c r="J890" s="146"/>
      <c r="K890" s="147"/>
      <c r="L890" s="148"/>
    </row>
    <row r="891" spans="1:12" s="142" customFormat="1" hidden="1" outlineLevel="1" x14ac:dyDescent="0.35">
      <c r="B891" s="143" t="s">
        <v>45</v>
      </c>
      <c r="D891" s="144">
        <v>319002</v>
      </c>
      <c r="E891" s="144">
        <v>304586</v>
      </c>
      <c r="F891" s="154"/>
      <c r="G891" s="145"/>
      <c r="I891" s="144"/>
      <c r="J891" s="146"/>
      <c r="K891" s="147"/>
      <c r="L891" s="148"/>
    </row>
    <row r="892" spans="1:12" s="142" customFormat="1" hidden="1" outlineLevel="1" x14ac:dyDescent="0.35">
      <c r="B892" s="143" t="s">
        <v>46</v>
      </c>
      <c r="D892" s="144">
        <v>-11793</v>
      </c>
      <c r="E892" s="144">
        <v>-4216</v>
      </c>
      <c r="F892" s="154"/>
      <c r="G892" s="145"/>
      <c r="I892" s="144"/>
      <c r="J892" s="146"/>
      <c r="K892" s="147"/>
      <c r="L892" s="148"/>
    </row>
    <row r="893" spans="1:12" s="142" customFormat="1" hidden="1" outlineLevel="1" x14ac:dyDescent="0.35">
      <c r="B893" s="143" t="s">
        <v>47</v>
      </c>
      <c r="D893" s="144">
        <v>24610</v>
      </c>
      <c r="E893" s="144">
        <v>61854</v>
      </c>
      <c r="F893" s="154"/>
      <c r="G893" s="145"/>
      <c r="I893" s="144"/>
      <c r="J893" s="146"/>
      <c r="K893" s="147"/>
      <c r="L893" s="148"/>
    </row>
    <row r="894" spans="1:12" ht="12.75" customHeight="1" collapsed="1" x14ac:dyDescent="0.35">
      <c r="A894" s="149"/>
      <c r="B894" s="160" t="s">
        <v>87</v>
      </c>
      <c r="C894" s="168"/>
      <c r="D894" s="194">
        <v>4785479</v>
      </c>
      <c r="E894" s="194">
        <v>4761506</v>
      </c>
    </row>
    <row r="895" spans="1:12" ht="12.75" customHeight="1" x14ac:dyDescent="0.35">
      <c r="A895" s="149"/>
      <c r="B895" s="184"/>
      <c r="C895" s="156"/>
      <c r="D895" s="189"/>
      <c r="E895" s="189"/>
    </row>
    <row r="896" spans="1:12" s="142" customFormat="1" hidden="1" outlineLevel="1" x14ac:dyDescent="0.35">
      <c r="B896" s="143" t="s">
        <v>31</v>
      </c>
      <c r="D896" s="144">
        <v>0</v>
      </c>
      <c r="E896" s="144">
        <v>0</v>
      </c>
      <c r="F896" s="154"/>
      <c r="G896" s="145"/>
      <c r="I896" s="144"/>
      <c r="J896" s="146"/>
      <c r="K896" s="147"/>
      <c r="L896" s="148"/>
    </row>
    <row r="897" spans="2:12" s="142" customFormat="1" hidden="1" outlineLevel="1" x14ac:dyDescent="0.35">
      <c r="B897" s="143" t="s">
        <v>32</v>
      </c>
      <c r="D897" s="144">
        <v>0</v>
      </c>
      <c r="E897" s="144">
        <v>0</v>
      </c>
      <c r="F897" s="154"/>
      <c r="G897" s="145"/>
      <c r="I897" s="144"/>
      <c r="J897" s="146"/>
      <c r="K897" s="147"/>
      <c r="L897" s="148"/>
    </row>
    <row r="898" spans="2:12" s="142" customFormat="1" hidden="1" outlineLevel="1" x14ac:dyDescent="0.35">
      <c r="B898" s="143" t="s">
        <v>33</v>
      </c>
      <c r="D898" s="144">
        <v>0</v>
      </c>
      <c r="E898" s="144">
        <v>0</v>
      </c>
      <c r="F898" s="154"/>
      <c r="G898" s="145"/>
      <c r="I898" s="144"/>
      <c r="J898" s="146"/>
      <c r="K898" s="147"/>
      <c r="L898" s="148"/>
    </row>
    <row r="899" spans="2:12" s="142" customFormat="1" hidden="1" outlineLevel="1" x14ac:dyDescent="0.35">
      <c r="B899" s="143" t="s">
        <v>34</v>
      </c>
      <c r="D899" s="144">
        <v>0</v>
      </c>
      <c r="E899" s="144">
        <v>0</v>
      </c>
      <c r="F899" s="154"/>
      <c r="G899" s="145"/>
      <c r="I899" s="144"/>
      <c r="J899" s="146"/>
      <c r="K899" s="147"/>
      <c r="L899" s="148"/>
    </row>
    <row r="900" spans="2:12" s="142" customFormat="1" hidden="1" outlineLevel="1" x14ac:dyDescent="0.35">
      <c r="B900" s="143" t="s">
        <v>35</v>
      </c>
      <c r="D900" s="144">
        <v>0</v>
      </c>
      <c r="E900" s="144">
        <v>0</v>
      </c>
      <c r="F900" s="154"/>
      <c r="G900" s="145"/>
      <c r="I900" s="144"/>
      <c r="J900" s="146"/>
      <c r="K900" s="147"/>
      <c r="L900" s="148"/>
    </row>
    <row r="901" spans="2:12" s="142" customFormat="1" hidden="1" outlineLevel="1" x14ac:dyDescent="0.35">
      <c r="B901" s="143" t="s">
        <v>36</v>
      </c>
      <c r="D901" s="144">
        <v>0</v>
      </c>
      <c r="E901" s="144">
        <v>0</v>
      </c>
      <c r="F901" s="154"/>
      <c r="G901" s="145"/>
      <c r="I901" s="144"/>
      <c r="J901" s="146"/>
      <c r="K901" s="147"/>
      <c r="L901" s="148"/>
    </row>
    <row r="902" spans="2:12" s="142" customFormat="1" hidden="1" outlineLevel="1" x14ac:dyDescent="0.35">
      <c r="B902" s="143" t="s">
        <v>37</v>
      </c>
      <c r="D902" s="144">
        <v>0</v>
      </c>
      <c r="E902" s="144">
        <v>0</v>
      </c>
      <c r="F902" s="154"/>
      <c r="G902" s="145"/>
      <c r="I902" s="144"/>
      <c r="J902" s="146"/>
      <c r="K902" s="147"/>
      <c r="L902" s="148"/>
    </row>
    <row r="903" spans="2:12" s="142" customFormat="1" hidden="1" outlineLevel="1" x14ac:dyDescent="0.35">
      <c r="B903" s="143" t="s">
        <v>38</v>
      </c>
      <c r="D903" s="144">
        <v>0</v>
      </c>
      <c r="E903" s="144">
        <v>0</v>
      </c>
      <c r="F903" s="154"/>
      <c r="G903" s="145"/>
      <c r="I903" s="144"/>
      <c r="J903" s="146"/>
      <c r="K903" s="147"/>
      <c r="L903" s="148"/>
    </row>
    <row r="904" spans="2:12" s="142" customFormat="1" hidden="1" outlineLevel="1" x14ac:dyDescent="0.35">
      <c r="B904" s="143" t="s">
        <v>39</v>
      </c>
      <c r="D904" s="144">
        <v>0</v>
      </c>
      <c r="E904" s="144">
        <v>0</v>
      </c>
      <c r="F904" s="154"/>
      <c r="G904" s="145"/>
      <c r="I904" s="144"/>
      <c r="J904" s="146"/>
      <c r="K904" s="147"/>
      <c r="L904" s="148"/>
    </row>
    <row r="905" spans="2:12" s="142" customFormat="1" hidden="1" outlineLevel="1" x14ac:dyDescent="0.35">
      <c r="B905" s="143" t="s">
        <v>40</v>
      </c>
      <c r="D905" s="144">
        <v>0</v>
      </c>
      <c r="E905" s="144">
        <v>0</v>
      </c>
      <c r="F905" s="154"/>
      <c r="G905" s="145"/>
      <c r="I905" s="144"/>
      <c r="J905" s="146"/>
      <c r="K905" s="147"/>
      <c r="L905" s="148"/>
    </row>
    <row r="906" spans="2:12" s="142" customFormat="1" hidden="1" outlineLevel="1" x14ac:dyDescent="0.35">
      <c r="B906" s="143" t="s">
        <v>41</v>
      </c>
      <c r="D906" s="144">
        <v>0</v>
      </c>
      <c r="E906" s="144">
        <v>0</v>
      </c>
      <c r="F906" s="154"/>
      <c r="G906" s="145"/>
      <c r="I906" s="144"/>
      <c r="J906" s="146"/>
      <c r="K906" s="147"/>
      <c r="L906" s="148"/>
    </row>
    <row r="907" spans="2:12" s="142" customFormat="1" hidden="1" outlineLevel="1" x14ac:dyDescent="0.35">
      <c r="B907" s="143" t="s">
        <v>42</v>
      </c>
      <c r="D907" s="144">
        <v>0</v>
      </c>
      <c r="E907" s="144">
        <v>0</v>
      </c>
      <c r="F907" s="154"/>
      <c r="G907" s="145"/>
      <c r="I907" s="144"/>
      <c r="J907" s="146"/>
      <c r="K907" s="147"/>
      <c r="L907" s="148"/>
    </row>
    <row r="908" spans="2:12" s="142" customFormat="1" hidden="1" outlineLevel="1" x14ac:dyDescent="0.35">
      <c r="B908" s="143" t="s">
        <v>0</v>
      </c>
      <c r="D908" s="144">
        <v>0</v>
      </c>
      <c r="E908" s="144">
        <v>0</v>
      </c>
      <c r="F908" s="154"/>
      <c r="G908" s="145"/>
      <c r="I908" s="144"/>
      <c r="J908" s="146"/>
      <c r="K908" s="147"/>
      <c r="L908" s="148"/>
    </row>
    <row r="909" spans="2:12" s="142" customFormat="1" hidden="1" outlineLevel="1" x14ac:dyDescent="0.35">
      <c r="B909" s="143" t="s">
        <v>43</v>
      </c>
      <c r="D909" s="144">
        <v>0</v>
      </c>
      <c r="E909" s="144">
        <v>0</v>
      </c>
      <c r="F909" s="154"/>
      <c r="G909" s="145"/>
      <c r="I909" s="144"/>
      <c r="J909" s="146"/>
      <c r="K909" s="147"/>
      <c r="L909" s="148"/>
    </row>
    <row r="910" spans="2:12" s="142" customFormat="1" hidden="1" outlineLevel="1" x14ac:dyDescent="0.35">
      <c r="B910" s="143" t="s">
        <v>44</v>
      </c>
      <c r="D910" s="144">
        <v>0</v>
      </c>
      <c r="E910" s="144">
        <v>0</v>
      </c>
      <c r="F910" s="154"/>
      <c r="G910" s="145"/>
      <c r="I910" s="144"/>
      <c r="J910" s="146"/>
      <c r="K910" s="147"/>
      <c r="L910" s="148"/>
    </row>
    <row r="911" spans="2:12" s="142" customFormat="1" hidden="1" outlineLevel="1" x14ac:dyDescent="0.35">
      <c r="B911" s="143" t="s">
        <v>45</v>
      </c>
      <c r="D911" s="144">
        <v>0</v>
      </c>
      <c r="E911" s="144">
        <v>0</v>
      </c>
      <c r="F911" s="154"/>
      <c r="G911" s="145"/>
      <c r="I911" s="144"/>
      <c r="J911" s="146"/>
      <c r="K911" s="147"/>
      <c r="L911" s="148"/>
    </row>
    <row r="912" spans="2:12" s="142" customFormat="1" hidden="1" outlineLevel="1" x14ac:dyDescent="0.35">
      <c r="B912" s="143" t="s">
        <v>46</v>
      </c>
      <c r="D912" s="144">
        <v>0</v>
      </c>
      <c r="E912" s="144">
        <v>0</v>
      </c>
      <c r="F912" s="154"/>
      <c r="G912" s="145"/>
      <c r="I912" s="144"/>
      <c r="J912" s="146"/>
      <c r="K912" s="147"/>
      <c r="L912" s="148"/>
    </row>
    <row r="913" spans="1:12" s="142" customFormat="1" hidden="1" outlineLevel="1" x14ac:dyDescent="0.35">
      <c r="B913" s="143" t="s">
        <v>47</v>
      </c>
      <c r="D913" s="144">
        <v>0</v>
      </c>
      <c r="E913" s="144">
        <v>0</v>
      </c>
      <c r="F913" s="154"/>
      <c r="G913" s="145"/>
      <c r="I913" s="144"/>
      <c r="J913" s="146"/>
      <c r="K913" s="147"/>
      <c r="L913" s="148"/>
    </row>
    <row r="914" spans="1:12" ht="12.75" customHeight="1" collapsed="1" x14ac:dyDescent="0.35">
      <c r="A914" s="149"/>
      <c r="B914" s="158" t="s">
        <v>30</v>
      </c>
      <c r="C914" s="159"/>
      <c r="D914" s="194">
        <v>0</v>
      </c>
      <c r="E914" s="194">
        <v>0</v>
      </c>
    </row>
    <row r="915" spans="1:12" ht="12.75" customHeight="1" x14ac:dyDescent="0.35">
      <c r="A915" s="149"/>
      <c r="B915" s="158"/>
      <c r="C915" s="159"/>
      <c r="D915" s="190"/>
      <c r="E915" s="185"/>
    </row>
    <row r="916" spans="1:12" s="142" customFormat="1" hidden="1" outlineLevel="1" x14ac:dyDescent="0.35">
      <c r="B916" s="143" t="s">
        <v>31</v>
      </c>
      <c r="D916" s="144">
        <v>354676</v>
      </c>
      <c r="E916" s="144">
        <v>335611</v>
      </c>
      <c r="F916" s="154"/>
      <c r="G916" s="145"/>
      <c r="I916" s="144"/>
      <c r="J916" s="146"/>
      <c r="K916" s="147"/>
      <c r="L916" s="148"/>
    </row>
    <row r="917" spans="1:12" s="142" customFormat="1" hidden="1" outlineLevel="1" x14ac:dyDescent="0.35">
      <c r="B917" s="143" t="s">
        <v>32</v>
      </c>
      <c r="D917" s="144">
        <v>19925</v>
      </c>
      <c r="E917" s="144">
        <v>38112</v>
      </c>
      <c r="F917" s="154"/>
      <c r="G917" s="145"/>
      <c r="I917" s="144"/>
      <c r="J917" s="146"/>
      <c r="K917" s="147"/>
      <c r="L917" s="148"/>
    </row>
    <row r="918" spans="1:12" s="142" customFormat="1" hidden="1" outlineLevel="1" x14ac:dyDescent="0.35">
      <c r="B918" s="143" t="s">
        <v>33</v>
      </c>
      <c r="D918" s="144">
        <v>139315</v>
      </c>
      <c r="E918" s="144">
        <v>147551</v>
      </c>
      <c r="F918" s="154"/>
      <c r="G918" s="145"/>
      <c r="I918" s="144"/>
      <c r="J918" s="146"/>
      <c r="K918" s="147"/>
      <c r="L918" s="148"/>
    </row>
    <row r="919" spans="1:12" s="142" customFormat="1" hidden="1" outlineLevel="1" x14ac:dyDescent="0.35">
      <c r="B919" s="143" t="s">
        <v>34</v>
      </c>
      <c r="D919" s="144">
        <v>2204368</v>
      </c>
      <c r="E919" s="144">
        <v>2054658</v>
      </c>
      <c r="F919" s="154"/>
      <c r="G919" s="145"/>
      <c r="I919" s="144"/>
      <c r="J919" s="146"/>
      <c r="K919" s="147"/>
      <c r="L919" s="148"/>
    </row>
    <row r="920" spans="1:12" s="142" customFormat="1" hidden="1" outlineLevel="1" x14ac:dyDescent="0.35">
      <c r="B920" s="143" t="s">
        <v>35</v>
      </c>
      <c r="D920" s="144">
        <v>96268</v>
      </c>
      <c r="E920" s="144">
        <v>142885</v>
      </c>
      <c r="F920" s="154"/>
      <c r="G920" s="145"/>
      <c r="I920" s="144"/>
      <c r="J920" s="146"/>
      <c r="K920" s="147"/>
      <c r="L920" s="148"/>
    </row>
    <row r="921" spans="1:12" s="142" customFormat="1" hidden="1" outlineLevel="1" x14ac:dyDescent="0.35">
      <c r="B921" s="143" t="s">
        <v>36</v>
      </c>
      <c r="D921" s="144">
        <v>873606</v>
      </c>
      <c r="E921" s="144">
        <v>825560</v>
      </c>
      <c r="F921" s="154"/>
      <c r="G921" s="145"/>
      <c r="I921" s="144"/>
      <c r="J921" s="146"/>
      <c r="K921" s="147"/>
      <c r="L921" s="148"/>
    </row>
    <row r="922" spans="1:12" s="142" customFormat="1" hidden="1" outlineLevel="1" x14ac:dyDescent="0.35">
      <c r="B922" s="143" t="s">
        <v>37</v>
      </c>
      <c r="D922" s="144">
        <v>35364</v>
      </c>
      <c r="E922" s="144">
        <v>37508</v>
      </c>
      <c r="F922" s="154"/>
      <c r="G922" s="145"/>
      <c r="I922" s="144"/>
      <c r="J922" s="146"/>
      <c r="K922" s="147"/>
      <c r="L922" s="148"/>
    </row>
    <row r="923" spans="1:12" s="142" customFormat="1" hidden="1" outlineLevel="1" x14ac:dyDescent="0.35">
      <c r="B923" s="143" t="s">
        <v>38</v>
      </c>
      <c r="D923" s="144">
        <v>30287</v>
      </c>
      <c r="E923" s="144">
        <v>48835</v>
      </c>
      <c r="F923" s="154"/>
      <c r="G923" s="145"/>
      <c r="I923" s="144"/>
      <c r="J923" s="146"/>
      <c r="K923" s="147"/>
      <c r="L923" s="148"/>
    </row>
    <row r="924" spans="1:12" s="142" customFormat="1" hidden="1" outlineLevel="1" x14ac:dyDescent="0.35">
      <c r="B924" s="143" t="s">
        <v>39</v>
      </c>
      <c r="D924" s="144">
        <v>28635</v>
      </c>
      <c r="E924" s="144">
        <v>76243</v>
      </c>
      <c r="F924" s="154"/>
      <c r="G924" s="145"/>
      <c r="I924" s="144"/>
      <c r="J924" s="146"/>
      <c r="K924" s="147"/>
      <c r="L924" s="148"/>
    </row>
    <row r="925" spans="1:12" s="142" customFormat="1" hidden="1" outlineLevel="1" x14ac:dyDescent="0.35">
      <c r="B925" s="143" t="s">
        <v>40</v>
      </c>
      <c r="D925" s="144">
        <v>62953</v>
      </c>
      <c r="E925" s="144">
        <v>72699</v>
      </c>
      <c r="F925" s="154"/>
      <c r="G925" s="145"/>
      <c r="I925" s="144"/>
      <c r="J925" s="146"/>
      <c r="K925" s="147"/>
      <c r="L925" s="148"/>
    </row>
    <row r="926" spans="1:12" s="142" customFormat="1" hidden="1" outlineLevel="1" x14ac:dyDescent="0.35">
      <c r="B926" s="143" t="s">
        <v>41</v>
      </c>
      <c r="D926" s="144">
        <v>136049</v>
      </c>
      <c r="E926" s="144">
        <v>155777</v>
      </c>
      <c r="F926" s="154"/>
      <c r="G926" s="145"/>
      <c r="I926" s="144"/>
      <c r="J926" s="146"/>
      <c r="K926" s="147"/>
      <c r="L926" s="148"/>
    </row>
    <row r="927" spans="1:12" s="142" customFormat="1" hidden="1" outlineLevel="1" x14ac:dyDescent="0.35">
      <c r="B927" s="143" t="s">
        <v>42</v>
      </c>
      <c r="D927" s="144">
        <v>19810</v>
      </c>
      <c r="E927" s="144">
        <v>25002</v>
      </c>
      <c r="F927" s="154"/>
      <c r="G927" s="145"/>
      <c r="I927" s="144"/>
      <c r="J927" s="146"/>
      <c r="K927" s="147"/>
      <c r="L927" s="148"/>
    </row>
    <row r="928" spans="1:12" s="142" customFormat="1" hidden="1" outlineLevel="1" x14ac:dyDescent="0.35">
      <c r="B928" s="143" t="s">
        <v>0</v>
      </c>
      <c r="D928" s="144">
        <v>10772</v>
      </c>
      <c r="E928" s="144">
        <v>6981</v>
      </c>
      <c r="F928" s="154"/>
      <c r="G928" s="145"/>
      <c r="I928" s="144"/>
      <c r="J928" s="146"/>
      <c r="K928" s="147"/>
      <c r="L928" s="148"/>
    </row>
    <row r="929" spans="1:12" s="142" customFormat="1" hidden="1" outlineLevel="1" x14ac:dyDescent="0.35">
      <c r="B929" s="143" t="s">
        <v>43</v>
      </c>
      <c r="D929" s="144">
        <v>309159</v>
      </c>
      <c r="E929" s="144">
        <v>301070</v>
      </c>
      <c r="F929" s="154"/>
      <c r="G929" s="145"/>
      <c r="I929" s="144"/>
      <c r="J929" s="146"/>
      <c r="K929" s="147"/>
      <c r="L929" s="148"/>
    </row>
    <row r="930" spans="1:12" s="142" customFormat="1" hidden="1" outlineLevel="1" x14ac:dyDescent="0.35">
      <c r="B930" s="143" t="s">
        <v>44</v>
      </c>
      <c r="D930" s="144">
        <v>132473</v>
      </c>
      <c r="E930" s="144">
        <v>130790</v>
      </c>
      <c r="F930" s="154"/>
      <c r="G930" s="145"/>
      <c r="I930" s="144"/>
      <c r="J930" s="146"/>
      <c r="K930" s="147"/>
      <c r="L930" s="148"/>
    </row>
    <row r="931" spans="1:12" s="142" customFormat="1" hidden="1" outlineLevel="1" x14ac:dyDescent="0.35">
      <c r="B931" s="143" t="s">
        <v>45</v>
      </c>
      <c r="D931" s="144">
        <v>319002</v>
      </c>
      <c r="E931" s="144">
        <v>304586</v>
      </c>
      <c r="F931" s="154"/>
      <c r="G931" s="145"/>
      <c r="I931" s="144"/>
      <c r="J931" s="146"/>
      <c r="K931" s="147"/>
      <c r="L931" s="148"/>
    </row>
    <row r="932" spans="1:12" s="142" customFormat="1" hidden="1" outlineLevel="1" x14ac:dyDescent="0.35">
      <c r="B932" s="143" t="s">
        <v>46</v>
      </c>
      <c r="D932" s="144">
        <v>-11793</v>
      </c>
      <c r="E932" s="144">
        <v>-4216</v>
      </c>
      <c r="F932" s="154"/>
      <c r="G932" s="145"/>
      <c r="I932" s="144"/>
      <c r="J932" s="146"/>
      <c r="K932" s="147"/>
      <c r="L932" s="148"/>
    </row>
    <row r="933" spans="1:12" s="142" customFormat="1" hidden="1" outlineLevel="1" x14ac:dyDescent="0.35">
      <c r="B933" s="143" t="s">
        <v>47</v>
      </c>
      <c r="D933" s="144">
        <v>24610</v>
      </c>
      <c r="E933" s="144">
        <v>61854</v>
      </c>
      <c r="F933" s="154"/>
      <c r="G933" s="145"/>
      <c r="I933" s="144"/>
      <c r="J933" s="146"/>
      <c r="K933" s="147"/>
      <c r="L933" s="148"/>
    </row>
    <row r="934" spans="1:12" ht="12.75" customHeight="1" collapsed="1" x14ac:dyDescent="0.35">
      <c r="A934" s="149"/>
      <c r="B934" s="160" t="s">
        <v>88</v>
      </c>
      <c r="C934" s="168"/>
      <c r="D934" s="194">
        <v>4785479</v>
      </c>
      <c r="E934" s="194">
        <v>4761506</v>
      </c>
    </row>
    <row r="935" spans="1:12" ht="12.75" customHeight="1" x14ac:dyDescent="0.35">
      <c r="A935" s="149"/>
      <c r="B935" s="160"/>
      <c r="C935" s="168"/>
      <c r="D935" s="242"/>
      <c r="E935" s="242"/>
    </row>
    <row r="936" spans="1:12" s="142" customFormat="1" hidden="1" outlineLevel="1" x14ac:dyDescent="0.35">
      <c r="B936" s="143" t="s">
        <v>31</v>
      </c>
      <c r="D936" s="144">
        <v>0</v>
      </c>
      <c r="E936" s="144">
        <v>0</v>
      </c>
      <c r="F936" s="154"/>
      <c r="G936" s="145"/>
      <c r="I936" s="144"/>
      <c r="J936" s="146"/>
      <c r="K936" s="147"/>
      <c r="L936" s="148"/>
    </row>
    <row r="937" spans="1:12" s="142" customFormat="1" hidden="1" outlineLevel="1" x14ac:dyDescent="0.35">
      <c r="B937" s="143" t="s">
        <v>32</v>
      </c>
      <c r="D937" s="144">
        <v>0</v>
      </c>
      <c r="E937" s="144">
        <v>0</v>
      </c>
      <c r="F937" s="154"/>
      <c r="G937" s="145"/>
      <c r="I937" s="144"/>
      <c r="J937" s="146"/>
      <c r="K937" s="147"/>
      <c r="L937" s="148"/>
    </row>
    <row r="938" spans="1:12" s="142" customFormat="1" hidden="1" outlineLevel="1" x14ac:dyDescent="0.35">
      <c r="B938" s="143" t="s">
        <v>33</v>
      </c>
      <c r="D938" s="144">
        <v>0</v>
      </c>
      <c r="E938" s="144">
        <v>0</v>
      </c>
      <c r="F938" s="154"/>
      <c r="G938" s="145"/>
      <c r="I938" s="144"/>
      <c r="J938" s="146"/>
      <c r="K938" s="147"/>
      <c r="L938" s="148"/>
    </row>
    <row r="939" spans="1:12" s="142" customFormat="1" hidden="1" outlineLevel="1" x14ac:dyDescent="0.35">
      <c r="B939" s="143" t="s">
        <v>34</v>
      </c>
      <c r="D939" s="144">
        <v>0</v>
      </c>
      <c r="E939" s="144">
        <v>0</v>
      </c>
      <c r="F939" s="154"/>
      <c r="G939" s="145"/>
      <c r="I939" s="144"/>
      <c r="J939" s="146"/>
      <c r="K939" s="147"/>
      <c r="L939" s="148"/>
    </row>
    <row r="940" spans="1:12" s="142" customFormat="1" hidden="1" outlineLevel="1" x14ac:dyDescent="0.35">
      <c r="B940" s="143" t="s">
        <v>35</v>
      </c>
      <c r="D940" s="144">
        <v>0</v>
      </c>
      <c r="E940" s="144">
        <v>0</v>
      </c>
      <c r="F940" s="154"/>
      <c r="G940" s="145"/>
      <c r="I940" s="144"/>
      <c r="J940" s="146"/>
      <c r="K940" s="147"/>
      <c r="L940" s="148"/>
    </row>
    <row r="941" spans="1:12" s="142" customFormat="1" hidden="1" outlineLevel="1" x14ac:dyDescent="0.35">
      <c r="B941" s="143" t="s">
        <v>36</v>
      </c>
      <c r="D941" s="144">
        <v>0</v>
      </c>
      <c r="E941" s="144">
        <v>0</v>
      </c>
      <c r="F941" s="154"/>
      <c r="G941" s="145"/>
      <c r="I941" s="144"/>
      <c r="J941" s="146"/>
      <c r="K941" s="147"/>
      <c r="L941" s="148"/>
    </row>
    <row r="942" spans="1:12" s="142" customFormat="1" hidden="1" outlineLevel="1" x14ac:dyDescent="0.35">
      <c r="B942" s="143" t="s">
        <v>37</v>
      </c>
      <c r="D942" s="144">
        <v>0</v>
      </c>
      <c r="E942" s="144">
        <v>0</v>
      </c>
      <c r="F942" s="154"/>
      <c r="G942" s="145"/>
      <c r="I942" s="144"/>
      <c r="J942" s="146"/>
      <c r="K942" s="147"/>
      <c r="L942" s="148"/>
    </row>
    <row r="943" spans="1:12" s="142" customFormat="1" hidden="1" outlineLevel="1" x14ac:dyDescent="0.35">
      <c r="B943" s="143" t="s">
        <v>38</v>
      </c>
      <c r="D943" s="144">
        <v>0</v>
      </c>
      <c r="E943" s="144">
        <v>0</v>
      </c>
      <c r="F943" s="154"/>
      <c r="G943" s="145"/>
      <c r="I943" s="144"/>
      <c r="J943" s="146"/>
      <c r="K943" s="147"/>
      <c r="L943" s="148"/>
    </row>
    <row r="944" spans="1:12" s="142" customFormat="1" hidden="1" outlineLevel="1" x14ac:dyDescent="0.35">
      <c r="B944" s="143" t="s">
        <v>39</v>
      </c>
      <c r="D944" s="144">
        <v>0</v>
      </c>
      <c r="E944" s="144">
        <v>0</v>
      </c>
      <c r="F944" s="154"/>
      <c r="G944" s="145"/>
      <c r="I944" s="144"/>
      <c r="J944" s="146"/>
      <c r="K944" s="147"/>
      <c r="L944" s="148"/>
    </row>
    <row r="945" spans="1:12" s="142" customFormat="1" hidden="1" outlineLevel="1" x14ac:dyDescent="0.35">
      <c r="B945" s="143" t="s">
        <v>40</v>
      </c>
      <c r="D945" s="144">
        <v>0</v>
      </c>
      <c r="E945" s="144">
        <v>0</v>
      </c>
      <c r="F945" s="154"/>
      <c r="G945" s="145"/>
      <c r="I945" s="144"/>
      <c r="J945" s="146"/>
      <c r="K945" s="147"/>
      <c r="L945" s="148"/>
    </row>
    <row r="946" spans="1:12" s="142" customFormat="1" hidden="1" outlineLevel="1" x14ac:dyDescent="0.35">
      <c r="B946" s="143" t="s">
        <v>41</v>
      </c>
      <c r="D946" s="144">
        <v>0</v>
      </c>
      <c r="E946" s="144">
        <v>0</v>
      </c>
      <c r="F946" s="154"/>
      <c r="G946" s="145"/>
      <c r="I946" s="144"/>
      <c r="J946" s="146"/>
      <c r="K946" s="147"/>
      <c r="L946" s="148"/>
    </row>
    <row r="947" spans="1:12" s="142" customFormat="1" hidden="1" outlineLevel="1" x14ac:dyDescent="0.35">
      <c r="B947" s="143" t="s">
        <v>42</v>
      </c>
      <c r="D947" s="144">
        <v>8</v>
      </c>
      <c r="E947" s="144">
        <v>8</v>
      </c>
      <c r="F947" s="154"/>
      <c r="G947" s="145"/>
      <c r="I947" s="144"/>
      <c r="J947" s="146"/>
      <c r="K947" s="147"/>
      <c r="L947" s="148"/>
    </row>
    <row r="948" spans="1:12" s="142" customFormat="1" hidden="1" outlineLevel="1" x14ac:dyDescent="0.35">
      <c r="B948" s="143" t="s">
        <v>0</v>
      </c>
      <c r="D948" s="144">
        <v>0</v>
      </c>
      <c r="E948" s="144">
        <v>0</v>
      </c>
      <c r="F948" s="154"/>
      <c r="G948" s="145"/>
      <c r="I948" s="144"/>
      <c r="J948" s="146"/>
      <c r="K948" s="147"/>
      <c r="L948" s="148"/>
    </row>
    <row r="949" spans="1:12" s="142" customFormat="1" hidden="1" outlineLevel="1" x14ac:dyDescent="0.35">
      <c r="B949" s="143" t="s">
        <v>43</v>
      </c>
      <c r="D949" s="144">
        <v>0</v>
      </c>
      <c r="E949" s="144">
        <v>0</v>
      </c>
      <c r="F949" s="154"/>
      <c r="G949" s="145"/>
      <c r="I949" s="144"/>
      <c r="J949" s="146"/>
      <c r="K949" s="147"/>
      <c r="L949" s="148"/>
    </row>
    <row r="950" spans="1:12" s="142" customFormat="1" hidden="1" outlineLevel="1" x14ac:dyDescent="0.35">
      <c r="B950" s="143" t="s">
        <v>44</v>
      </c>
      <c r="D950" s="144">
        <v>0</v>
      </c>
      <c r="E950" s="144">
        <v>0</v>
      </c>
      <c r="F950" s="154"/>
      <c r="G950" s="145"/>
      <c r="I950" s="144"/>
      <c r="J950" s="146"/>
      <c r="K950" s="147"/>
      <c r="L950" s="148"/>
    </row>
    <row r="951" spans="1:12" s="142" customFormat="1" hidden="1" outlineLevel="1" x14ac:dyDescent="0.35">
      <c r="B951" s="143" t="s">
        <v>45</v>
      </c>
      <c r="D951" s="144">
        <v>0</v>
      </c>
      <c r="E951" s="144">
        <v>0</v>
      </c>
      <c r="F951" s="154"/>
      <c r="G951" s="145"/>
      <c r="I951" s="144"/>
      <c r="J951" s="146"/>
      <c r="K951" s="147"/>
      <c r="L951" s="148"/>
    </row>
    <row r="952" spans="1:12" s="142" customFormat="1" hidden="1" outlineLevel="1" x14ac:dyDescent="0.35">
      <c r="B952" s="143" t="s">
        <v>46</v>
      </c>
      <c r="D952" s="144">
        <v>0</v>
      </c>
      <c r="E952" s="144">
        <v>0</v>
      </c>
      <c r="F952" s="154"/>
      <c r="G952" s="145"/>
      <c r="I952" s="144"/>
      <c r="J952" s="146"/>
      <c r="K952" s="147"/>
      <c r="L952" s="148"/>
    </row>
    <row r="953" spans="1:12" s="142" customFormat="1" hidden="1" outlineLevel="1" x14ac:dyDescent="0.35">
      <c r="B953" s="143" t="s">
        <v>47</v>
      </c>
      <c r="D953" s="144">
        <v>0</v>
      </c>
      <c r="E953" s="144">
        <v>0</v>
      </c>
      <c r="F953" s="154"/>
      <c r="G953" s="145"/>
      <c r="I953" s="144"/>
      <c r="J953" s="146"/>
      <c r="K953" s="147"/>
      <c r="L953" s="148"/>
    </row>
    <row r="954" spans="1:12" ht="12.75" customHeight="1" collapsed="1" x14ac:dyDescent="0.35">
      <c r="A954" s="149"/>
      <c r="B954" s="160" t="s">
        <v>163</v>
      </c>
      <c r="C954" s="168"/>
      <c r="D954" s="194">
        <v>8</v>
      </c>
      <c r="E954" s="194">
        <v>8</v>
      </c>
    </row>
    <row r="955" spans="1:12" ht="12.75" customHeight="1" x14ac:dyDescent="0.35">
      <c r="A955" s="1"/>
    </row>
    <row r="956" spans="1:12" ht="12.75" customHeight="1" x14ac:dyDescent="0.35">
      <c r="A956" s="1"/>
    </row>
  </sheetData>
  <mergeCells count="1">
    <mergeCell ref="B1:C1"/>
  </mergeCells>
  <dataValidations count="1">
    <dataValidation type="whole" allowBlank="1" showInputMessage="1" showErrorMessage="1" sqref="I6:I23 I25:I42 I44:I61 I876:I893 I799:I816 I63:I80 I916:I933 I82:I99 I331:I348 I778:I795 I504:I521 I661:I678 I101:I118 D6:E214 I563:I580 I371:I388 I120:I137 I642:I659 I158:I175 I523:I540 I604:I621 I896:I913 I177:I194 I390:I407 I196:I213 I350:I367 I583:I600 I758:I775 I217:I234 I139:I156 I857:I874 I293:I310 I485:I502 I236:I253 I409:I426 I543:I560 I739:I756 I428:I445 I255:I272 I699:I716 I447:I464 I466:I483 I838:I855 I274:I291 I720:I737 I623:I640 I818:I835 I936:I953 I312:I329 I680:I697 D543:E561 D838:E894 D563:E581 D916:E934 D799:E836 D896:E914 D778:E796 D583:E601 D720:E776 D217:E368 D604:E717 D371:E541 D936:E954">
      <formula1>-1E+30</formula1>
      <formula2>1E+30</formula2>
    </dataValidation>
  </dataValidations>
  <pageMargins left="0.70866141732283472" right="0.70866141732283472" top="0.74803149606299213" bottom="0.74803149606299213" header="0.31496062992125984" footer="0.31496062992125984"/>
  <pageSetup paperSize="8" scale="2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992"/>
  <sheetViews>
    <sheetView topLeftCell="A2" workbookViewId="0">
      <selection activeCell="G6" sqref="G6:H23"/>
    </sheetView>
  </sheetViews>
  <sheetFormatPr defaultColWidth="9.1796875" defaultRowHeight="13" outlineLevelRow="1" x14ac:dyDescent="0.3"/>
  <cols>
    <col min="1" max="1" width="2.26953125" style="5" customWidth="1"/>
    <col min="2" max="2" width="60.81640625" style="5" customWidth="1"/>
    <col min="3" max="3" width="1.81640625" style="5" hidden="1" customWidth="1"/>
    <col min="4" max="5" width="1.54296875" style="5" hidden="1" customWidth="1"/>
    <col min="6" max="6" width="2.453125" style="5" hidden="1" customWidth="1"/>
    <col min="7" max="7" width="16.1796875" style="5" bestFit="1" customWidth="1"/>
    <col min="8" max="8" width="15.7265625" style="5" bestFit="1" customWidth="1"/>
    <col min="9" max="9" width="3.453125" style="5" customWidth="1"/>
    <col min="10" max="10" width="16.1796875" style="5" hidden="1" customWidth="1"/>
    <col min="11" max="11" width="16.1796875" style="58" hidden="1" customWidth="1"/>
    <col min="12" max="12" width="4.453125" style="58" customWidth="1"/>
    <col min="13" max="13" width="46.453125" style="5" customWidth="1"/>
    <col min="14" max="14" width="13.26953125" style="5" customWidth="1"/>
    <col min="15" max="15" width="11.7265625" style="5" customWidth="1"/>
    <col min="16" max="16" width="9.1796875" style="5"/>
    <col min="17" max="17" width="15.7265625" style="5" customWidth="1"/>
    <col min="18" max="16384" width="9.1796875" style="5"/>
  </cols>
  <sheetData>
    <row r="1" spans="1:22" ht="34.5" customHeight="1" x14ac:dyDescent="0.3">
      <c r="A1" s="263" t="s">
        <v>175</v>
      </c>
      <c r="B1" s="263"/>
      <c r="C1" s="106"/>
      <c r="D1" s="106"/>
      <c r="E1" s="106"/>
      <c r="F1" s="106"/>
      <c r="G1" s="106"/>
      <c r="H1" s="4"/>
      <c r="K1" s="6"/>
      <c r="L1" s="6"/>
    </row>
    <row r="2" spans="1:22" ht="15.5" x14ac:dyDescent="0.3">
      <c r="A2" s="8"/>
      <c r="B2" s="8"/>
      <c r="C2" s="8"/>
      <c r="D2" s="8"/>
      <c r="E2" s="8"/>
      <c r="F2" s="8"/>
      <c r="G2" s="107"/>
      <c r="H2" s="108"/>
      <c r="J2" s="10"/>
      <c r="K2" s="11"/>
      <c r="L2" s="11"/>
    </row>
    <row r="3" spans="1:22" ht="33.75" customHeight="1" x14ac:dyDescent="0.35">
      <c r="A3" s="101"/>
      <c r="B3" s="101"/>
      <c r="C3" s="101"/>
      <c r="D3" s="101"/>
      <c r="E3" s="101"/>
      <c r="F3" s="102"/>
      <c r="G3" s="109" t="str">
        <f>'SoCIE '!E3</f>
        <v>Year ended 31 July 2020</v>
      </c>
      <c r="H3" s="109" t="str">
        <f>'SoCIE '!F3</f>
        <v>Year ended 31 July 2019</v>
      </c>
      <c r="J3" s="17"/>
      <c r="K3" s="11"/>
      <c r="L3" s="11"/>
    </row>
    <row r="4" spans="1:22" ht="30" customHeight="1" x14ac:dyDescent="0.35">
      <c r="A4" s="110"/>
      <c r="B4" s="110"/>
      <c r="C4" s="110"/>
      <c r="D4" s="110"/>
      <c r="E4" s="110"/>
      <c r="F4" s="111"/>
      <c r="G4" s="112" t="s">
        <v>2</v>
      </c>
      <c r="H4" s="112" t="s">
        <v>2</v>
      </c>
      <c r="J4" s="30" t="s">
        <v>2</v>
      </c>
      <c r="K4" s="6" t="s">
        <v>3</v>
      </c>
      <c r="L4" s="6"/>
    </row>
    <row r="5" spans="1:22" x14ac:dyDescent="0.3">
      <c r="A5" s="24" t="s">
        <v>89</v>
      </c>
      <c r="B5" s="25"/>
      <c r="C5" s="25"/>
      <c r="D5" s="25"/>
      <c r="E5" s="25"/>
      <c r="F5" s="103"/>
      <c r="G5" s="26"/>
      <c r="H5" s="26"/>
      <c r="J5" s="28" t="s">
        <v>5</v>
      </c>
      <c r="K5" s="29" t="s">
        <v>5</v>
      </c>
      <c r="L5" s="29"/>
    </row>
    <row r="6" spans="1:22" s="31" customFormat="1" hidden="1" outlineLevel="1" x14ac:dyDescent="0.3">
      <c r="A6" s="32" t="s">
        <v>31</v>
      </c>
      <c r="D6" s="42">
        <f>'[1]Balance Sheet'!$E$41</f>
        <v>4200</v>
      </c>
      <c r="E6" s="41"/>
      <c r="G6" s="33">
        <f>[2]FSR!$B$173</f>
        <v>34235</v>
      </c>
      <c r="H6" s="33">
        <f>[2]FSR!B$174</f>
        <v>-44658</v>
      </c>
      <c r="I6" s="34"/>
      <c r="J6" s="35"/>
      <c r="K6" s="36"/>
      <c r="L6" s="36"/>
      <c r="M6" s="36"/>
      <c r="N6" s="36"/>
      <c r="O6" s="36"/>
      <c r="P6" s="37"/>
      <c r="Q6" s="38"/>
      <c r="S6" s="33"/>
      <c r="T6" s="39"/>
      <c r="U6" s="40"/>
      <c r="V6" s="35"/>
    </row>
    <row r="7" spans="1:22" s="31" customFormat="1" hidden="1" outlineLevel="1" x14ac:dyDescent="0.3">
      <c r="A7" s="32" t="s">
        <v>32</v>
      </c>
      <c r="D7" s="42" t="e">
        <f>+'[3]Balance Sheet'!$E$41</f>
        <v>#REF!</v>
      </c>
      <c r="E7" s="41"/>
      <c r="G7" s="33">
        <f>[2]FSR!C$173</f>
        <v>-3833</v>
      </c>
      <c r="H7" s="33">
        <f>[2]FSR!C$174</f>
        <v>-2348</v>
      </c>
      <c r="I7" s="34"/>
      <c r="J7" s="35"/>
      <c r="K7" s="36"/>
      <c r="L7" s="36"/>
      <c r="M7" s="36"/>
      <c r="N7" s="36"/>
      <c r="O7" s="36"/>
      <c r="P7" s="37"/>
      <c r="Q7" s="38"/>
      <c r="S7" s="33"/>
      <c r="T7" s="39"/>
      <c r="U7" s="40"/>
      <c r="V7" s="35"/>
    </row>
    <row r="8" spans="1:22" s="31" customFormat="1" hidden="1" outlineLevel="1" x14ac:dyDescent="0.3">
      <c r="A8" s="32" t="s">
        <v>33</v>
      </c>
      <c r="D8" s="42">
        <f>+'[4]Balance Sheet'!$E$41</f>
        <v>6295</v>
      </c>
      <c r="E8" s="41"/>
      <c r="G8" s="33">
        <f>[2]FSR!D$173</f>
        <v>21138</v>
      </c>
      <c r="H8" s="33">
        <f>[2]FSR!D$174</f>
        <v>-54079</v>
      </c>
      <c r="I8" s="34"/>
      <c r="J8" s="35"/>
      <c r="K8" s="36"/>
      <c r="L8" s="36"/>
      <c r="M8" s="36"/>
      <c r="N8" s="36"/>
      <c r="O8" s="36"/>
      <c r="P8" s="37"/>
      <c r="Q8" s="38"/>
      <c r="S8" s="33"/>
      <c r="T8" s="39"/>
      <c r="U8" s="40"/>
      <c r="V8" s="35"/>
    </row>
    <row r="9" spans="1:22" s="31" customFormat="1" hidden="1" outlineLevel="1" x14ac:dyDescent="0.3">
      <c r="A9" s="32" t="s">
        <v>34</v>
      </c>
      <c r="D9" s="42">
        <f>+'[5]Balance Sheet'!$E$41</f>
        <v>9570</v>
      </c>
      <c r="E9" s="41"/>
      <c r="G9" s="33">
        <f>[2]FSR!E$173</f>
        <v>203523</v>
      </c>
      <c r="H9" s="33">
        <f>[2]FSR!E$174</f>
        <v>-93037</v>
      </c>
      <c r="I9" s="34"/>
      <c r="J9" s="35"/>
      <c r="K9" s="36"/>
      <c r="L9" s="36"/>
      <c r="M9" s="36"/>
      <c r="N9" s="36"/>
      <c r="O9" s="36"/>
      <c r="P9" s="37"/>
      <c r="Q9" s="38"/>
      <c r="S9" s="33"/>
      <c r="T9" s="39"/>
      <c r="U9" s="40"/>
      <c r="V9" s="35"/>
    </row>
    <row r="10" spans="1:22" s="31" customFormat="1" hidden="1" outlineLevel="1" x14ac:dyDescent="0.3">
      <c r="A10" s="32" t="s">
        <v>35</v>
      </c>
      <c r="D10" s="42">
        <f>+'[6]Balance Sheet'!$E$41</f>
        <v>6718</v>
      </c>
      <c r="E10" s="41"/>
      <c r="G10" s="33">
        <f>[2]FSR!F$173</f>
        <v>-2742</v>
      </c>
      <c r="H10" s="33">
        <f>[2]FSR!F$174</f>
        <v>-8115</v>
      </c>
      <c r="I10" s="34"/>
      <c r="J10" s="35"/>
      <c r="K10" s="36"/>
      <c r="L10" s="36"/>
      <c r="M10" s="36"/>
      <c r="N10" s="36"/>
      <c r="O10" s="36"/>
      <c r="P10" s="37"/>
      <c r="Q10" s="38"/>
      <c r="S10" s="33"/>
      <c r="T10" s="39"/>
      <c r="U10" s="40"/>
      <c r="V10" s="35"/>
    </row>
    <row r="11" spans="1:22" s="31" customFormat="1" hidden="1" outlineLevel="1" x14ac:dyDescent="0.3">
      <c r="A11" s="32" t="s">
        <v>36</v>
      </c>
      <c r="D11" s="42">
        <f>+'[7]Balance Sheet'!$E$41</f>
        <v>4328</v>
      </c>
      <c r="E11" s="41"/>
      <c r="G11" s="33">
        <f>[2]FSR!G$173</f>
        <v>69851</v>
      </c>
      <c r="H11" s="33">
        <f>[2]FSR!G$174</f>
        <v>-68016</v>
      </c>
      <c r="I11" s="34"/>
      <c r="J11" s="35"/>
      <c r="K11" s="36"/>
      <c r="L11" s="36"/>
      <c r="M11" s="36"/>
      <c r="N11" s="36"/>
      <c r="O11" s="36"/>
      <c r="P11" s="37"/>
      <c r="Q11" s="38"/>
      <c r="S11" s="33"/>
      <c r="T11" s="39"/>
      <c r="U11" s="40"/>
      <c r="V11" s="35"/>
    </row>
    <row r="12" spans="1:22" s="31" customFormat="1" hidden="1" outlineLevel="1" x14ac:dyDescent="0.3">
      <c r="A12" s="32" t="s">
        <v>37</v>
      </c>
      <c r="D12" s="42">
        <f>+'[8]Balance Sheet'!$E$41</f>
        <v>1331</v>
      </c>
      <c r="E12" s="41"/>
      <c r="G12" s="33">
        <f>[2]FSR!H$173</f>
        <v>6663</v>
      </c>
      <c r="H12" s="33">
        <f>[2]FSR!H$174</f>
        <v>-1964</v>
      </c>
      <c r="I12" s="34"/>
      <c r="J12" s="35"/>
      <c r="K12" s="36"/>
      <c r="L12" s="36"/>
      <c r="M12" s="36"/>
      <c r="N12" s="36"/>
      <c r="O12" s="36"/>
      <c r="P12" s="37"/>
      <c r="Q12" s="38"/>
      <c r="S12" s="33"/>
      <c r="T12" s="39"/>
      <c r="U12" s="40"/>
      <c r="V12" s="35"/>
    </row>
    <row r="13" spans="1:22" s="31" customFormat="1" hidden="1" outlineLevel="1" x14ac:dyDescent="0.3">
      <c r="A13" s="32" t="s">
        <v>38</v>
      </c>
      <c r="D13" s="42">
        <f>+'[9]Balance Sheet'!$E$41</f>
        <v>424</v>
      </c>
      <c r="E13" s="41"/>
      <c r="G13" s="33">
        <f>[2]FSR!I$173</f>
        <v>6390</v>
      </c>
      <c r="H13" s="33">
        <f>[2]FSR!I$174</f>
        <v>-31427</v>
      </c>
      <c r="I13" s="34"/>
      <c r="J13" s="35"/>
      <c r="K13" s="36"/>
      <c r="L13" s="36"/>
      <c r="M13" s="36"/>
      <c r="N13" s="36"/>
      <c r="O13" s="36"/>
      <c r="P13" s="37"/>
      <c r="Q13" s="38"/>
      <c r="S13" s="33"/>
      <c r="T13" s="39"/>
      <c r="U13" s="40"/>
      <c r="V13" s="35"/>
    </row>
    <row r="14" spans="1:22" s="31" customFormat="1" hidden="1" outlineLevel="1" x14ac:dyDescent="0.3">
      <c r="A14" s="32" t="s">
        <v>39</v>
      </c>
      <c r="D14" s="42">
        <f>+'[10]Balance Sheet'!$E$41</f>
        <v>13530</v>
      </c>
      <c r="E14" s="41"/>
      <c r="G14" s="33">
        <f>[2]FSR!J$173</f>
        <v>-4277</v>
      </c>
      <c r="H14" s="33">
        <f>[2]FSR!J$174</f>
        <v>-6319</v>
      </c>
      <c r="I14" s="34"/>
      <c r="J14" s="35"/>
      <c r="K14" s="36"/>
      <c r="L14" s="36"/>
      <c r="M14" s="36"/>
      <c r="N14" s="36"/>
      <c r="O14" s="36"/>
      <c r="P14" s="37"/>
      <c r="Q14" s="38"/>
      <c r="S14" s="33"/>
      <c r="T14" s="39"/>
      <c r="U14" s="40"/>
      <c r="V14" s="35"/>
    </row>
    <row r="15" spans="1:22" s="31" customFormat="1" hidden="1" outlineLevel="1" x14ac:dyDescent="0.3">
      <c r="A15" s="32" t="s">
        <v>40</v>
      </c>
      <c r="D15" s="42">
        <f>+'[11]Balance Sheet'!$E$41</f>
        <v>3522</v>
      </c>
      <c r="E15" s="41"/>
      <c r="G15" s="33">
        <f>[2]FSR!K$173</f>
        <v>-475</v>
      </c>
      <c r="H15" s="33">
        <f>[2]FSR!K$174</f>
        <v>-6044</v>
      </c>
      <c r="I15" s="34"/>
      <c r="J15" s="35"/>
      <c r="K15" s="36"/>
      <c r="L15" s="36"/>
      <c r="M15" s="36"/>
      <c r="N15" s="36"/>
      <c r="O15" s="36"/>
      <c r="P15" s="37"/>
      <c r="Q15" s="38"/>
      <c r="S15" s="33"/>
      <c r="T15" s="39"/>
      <c r="U15" s="40"/>
      <c r="V15" s="35"/>
    </row>
    <row r="16" spans="1:22" s="31" customFormat="1" hidden="1" outlineLevel="1" x14ac:dyDescent="0.3">
      <c r="A16" s="32" t="s">
        <v>41</v>
      </c>
      <c r="D16" s="42">
        <f>+'[12]Balance Sheet'!$E$41</f>
        <v>8885</v>
      </c>
      <c r="E16" s="41"/>
      <c r="G16" s="33">
        <f>[2]FSR!L$173</f>
        <v>-8315</v>
      </c>
      <c r="H16" s="33">
        <f>[2]FSR!L$174</f>
        <v>-6649</v>
      </c>
      <c r="I16" s="34"/>
      <c r="J16" s="35"/>
      <c r="K16" s="36"/>
      <c r="L16" s="36"/>
      <c r="M16" s="36"/>
      <c r="N16" s="36"/>
      <c r="O16" s="36"/>
      <c r="P16" s="37"/>
      <c r="Q16" s="38"/>
      <c r="S16" s="33"/>
      <c r="T16" s="39"/>
      <c r="U16" s="40"/>
      <c r="V16" s="35"/>
    </row>
    <row r="17" spans="1:22" s="31" customFormat="1" hidden="1" outlineLevel="1" x14ac:dyDescent="0.3">
      <c r="A17" s="32" t="s">
        <v>42</v>
      </c>
      <c r="D17" s="42">
        <f>+'[13]Balance Sheet'!$E$41</f>
        <v>615</v>
      </c>
      <c r="E17" s="41"/>
      <c r="G17" s="33">
        <f>[2]FSR!M$173</f>
        <v>-134</v>
      </c>
      <c r="H17" s="33">
        <f>[2]FSR!M$174</f>
        <v>796</v>
      </c>
      <c r="I17" s="34"/>
      <c r="J17" s="35"/>
      <c r="K17" s="36"/>
      <c r="L17" s="36"/>
      <c r="M17" s="36"/>
      <c r="N17" s="36"/>
      <c r="O17" s="36"/>
      <c r="P17" s="37"/>
      <c r="Q17" s="38"/>
      <c r="S17" s="33"/>
      <c r="T17" s="39"/>
      <c r="U17" s="40"/>
      <c r="V17" s="35"/>
    </row>
    <row r="18" spans="1:22" s="31" customFormat="1" hidden="1" outlineLevel="1" x14ac:dyDescent="0.3">
      <c r="A18" s="32" t="s">
        <v>0</v>
      </c>
      <c r="D18" s="42">
        <f>+'[14]Balance Sheet'!$E$41</f>
        <v>1226</v>
      </c>
      <c r="E18" s="41"/>
      <c r="G18" s="33">
        <f>[2]FSR!N$173</f>
        <v>-3774</v>
      </c>
      <c r="H18" s="33">
        <f>[2]FSR!N$174</f>
        <v>-511</v>
      </c>
      <c r="I18" s="34"/>
      <c r="J18" s="35"/>
      <c r="K18" s="36"/>
      <c r="L18" s="36"/>
      <c r="M18" s="36"/>
      <c r="N18" s="36"/>
      <c r="O18" s="36"/>
      <c r="P18" s="37"/>
      <c r="Q18" s="38"/>
      <c r="S18" s="33"/>
      <c r="T18" s="39"/>
      <c r="U18" s="40"/>
      <c r="V18" s="35"/>
    </row>
    <row r="19" spans="1:22" s="31" customFormat="1" hidden="1" outlineLevel="1" x14ac:dyDescent="0.3">
      <c r="A19" s="32" t="s">
        <v>43</v>
      </c>
      <c r="D19" s="42">
        <f>+'[15]Balance Sheet'!$E$41</f>
        <v>236</v>
      </c>
      <c r="E19" s="41"/>
      <c r="G19" s="33">
        <f>[2]FSR!O$173</f>
        <v>33624</v>
      </c>
      <c r="H19" s="33">
        <f>[2]FSR!O$174</f>
        <v>-22224</v>
      </c>
      <c r="I19" s="34"/>
      <c r="J19" s="35"/>
      <c r="K19" s="36"/>
      <c r="L19" s="36"/>
      <c r="M19" s="36"/>
      <c r="N19" s="36"/>
      <c r="O19" s="36"/>
      <c r="P19" s="37"/>
      <c r="Q19" s="38"/>
      <c r="S19" s="33"/>
      <c r="T19" s="39"/>
      <c r="U19" s="40"/>
      <c r="V19" s="35"/>
    </row>
    <row r="20" spans="1:22" s="31" customFormat="1" hidden="1" outlineLevel="1" x14ac:dyDescent="0.3">
      <c r="A20" s="32" t="s">
        <v>44</v>
      </c>
      <c r="D20" s="42" t="e">
        <f>+'[16]Balance Sheet'!$E$41</f>
        <v>#REF!</v>
      </c>
      <c r="E20" s="41"/>
      <c r="G20" s="33">
        <f>[2]FSR!P$173</f>
        <v>11975</v>
      </c>
      <c r="H20" s="33">
        <f>[2]FSR!P$174</f>
        <v>-32284</v>
      </c>
      <c r="I20" s="34"/>
      <c r="J20" s="35"/>
      <c r="K20" s="36"/>
      <c r="L20" s="36"/>
      <c r="M20" s="36"/>
      <c r="N20" s="36"/>
      <c r="O20" s="36"/>
      <c r="P20" s="37"/>
      <c r="Q20" s="38"/>
      <c r="S20" s="33"/>
      <c r="T20" s="39"/>
      <c r="U20" s="40"/>
      <c r="V20" s="35"/>
    </row>
    <row r="21" spans="1:22" s="31" customFormat="1" hidden="1" outlineLevel="1" x14ac:dyDescent="0.3">
      <c r="A21" s="32" t="s">
        <v>45</v>
      </c>
      <c r="D21" s="42">
        <f>+'[17]Balance Sheet'!$E$41</f>
        <v>7171</v>
      </c>
      <c r="E21" s="41"/>
      <c r="G21" s="33">
        <f>[2]FSR!Q$173</f>
        <v>33155</v>
      </c>
      <c r="H21" s="33">
        <f>[2]FSR!Q$174</f>
        <v>-50091</v>
      </c>
      <c r="I21" s="34"/>
      <c r="J21" s="35"/>
      <c r="K21" s="36"/>
      <c r="L21" s="36"/>
      <c r="M21" s="36"/>
      <c r="N21" s="36"/>
      <c r="O21" s="36"/>
      <c r="P21" s="37"/>
      <c r="Q21" s="38"/>
      <c r="S21" s="33"/>
      <c r="T21" s="39"/>
      <c r="U21" s="40"/>
      <c r="V21" s="35"/>
    </row>
    <row r="22" spans="1:22" s="31" customFormat="1" hidden="1" outlineLevel="1" x14ac:dyDescent="0.3">
      <c r="A22" s="32" t="s">
        <v>46</v>
      </c>
      <c r="D22" s="42">
        <f>+'[18]Balance Sheet'!$E$41</f>
        <v>0</v>
      </c>
      <c r="E22" s="41"/>
      <c r="G22" s="33">
        <f>[2]FSR!R$173</f>
        <v>139</v>
      </c>
      <c r="H22" s="33">
        <f>[2]FSR!R$174</f>
        <v>-2166</v>
      </c>
      <c r="I22" s="34"/>
      <c r="J22" s="35"/>
      <c r="K22" s="36"/>
      <c r="L22" s="36"/>
      <c r="M22" s="36"/>
      <c r="N22" s="36"/>
      <c r="O22" s="36"/>
      <c r="P22" s="37"/>
      <c r="Q22" s="38"/>
      <c r="S22" s="33"/>
      <c r="T22" s="39"/>
      <c r="U22" s="40"/>
      <c r="V22" s="35"/>
    </row>
    <row r="23" spans="1:22" s="31" customFormat="1" hidden="1" outlineLevel="1" x14ac:dyDescent="0.3">
      <c r="A23" s="32" t="s">
        <v>47</v>
      </c>
      <c r="D23" s="42">
        <f>+'[19]Balance Sheet'!$E$41</f>
        <v>7455</v>
      </c>
      <c r="E23" s="41"/>
      <c r="G23" s="33">
        <f>[2]FSR!S$173</f>
        <v>-1920</v>
      </c>
      <c r="H23" s="33">
        <f>[2]FSR!S$174</f>
        <v>-7864</v>
      </c>
      <c r="I23" s="34"/>
      <c r="J23" s="35"/>
      <c r="K23" s="36"/>
      <c r="L23" s="36"/>
      <c r="M23" s="36"/>
      <c r="N23" s="36"/>
      <c r="O23" s="36"/>
      <c r="P23" s="37"/>
      <c r="Q23" s="38"/>
      <c r="S23" s="33"/>
      <c r="T23" s="39"/>
      <c r="U23" s="40"/>
      <c r="V23" s="35"/>
    </row>
    <row r="24" spans="1:22" collapsed="1" x14ac:dyDescent="0.3">
      <c r="A24" s="113"/>
      <c r="B24" s="114" t="s">
        <v>90</v>
      </c>
      <c r="C24" s="114"/>
      <c r="D24" s="114"/>
      <c r="E24" s="114"/>
      <c r="F24" s="115"/>
      <c r="G24" s="193">
        <v>395223</v>
      </c>
      <c r="H24" s="193">
        <v>-437000</v>
      </c>
      <c r="J24" s="45">
        <f>G24-H24</f>
        <v>832223</v>
      </c>
      <c r="K24" s="96">
        <f>IF(AND(OR(G24=0,H24&lt;&gt;0),OR(H24=0,G24&lt;&gt;0)),IF((G24+H24+J24&lt;&gt;0),IF(AND(OR(G24&gt;0,H24&lt;0),OR(H24&gt;0,G24&lt;0)),ABS(J24/MIN(ABS(H24),ABS(G24))),10),"-"),10)</f>
        <v>10</v>
      </c>
      <c r="L24" s="96"/>
    </row>
    <row r="25" spans="1:22" x14ac:dyDescent="0.3">
      <c r="A25" s="113"/>
      <c r="B25" s="114"/>
      <c r="C25" s="114"/>
      <c r="D25" s="114"/>
      <c r="E25" s="114"/>
      <c r="F25" s="115"/>
      <c r="G25" s="80"/>
      <c r="H25" s="80"/>
      <c r="J25" s="45"/>
      <c r="K25" s="96"/>
      <c r="L25" s="96"/>
    </row>
    <row r="26" spans="1:22" x14ac:dyDescent="0.3">
      <c r="A26" s="117" t="s">
        <v>91</v>
      </c>
      <c r="B26" s="118"/>
      <c r="C26" s="118"/>
      <c r="D26" s="118"/>
      <c r="E26" s="118"/>
      <c r="F26" s="119"/>
      <c r="G26" s="81"/>
      <c r="H26" s="81"/>
      <c r="J26" s="45"/>
      <c r="K26" s="96"/>
      <c r="L26" s="96"/>
    </row>
    <row r="27" spans="1:22" s="31" customFormat="1" hidden="1" outlineLevel="1" x14ac:dyDescent="0.3">
      <c r="A27" s="32" t="s">
        <v>31</v>
      </c>
      <c r="D27" s="42">
        <f>'[1]Balance Sheet'!$E$41</f>
        <v>4200</v>
      </c>
      <c r="E27" s="41"/>
      <c r="G27" s="33">
        <v>17055</v>
      </c>
      <c r="H27" s="33">
        <v>18837</v>
      </c>
      <c r="I27" s="34"/>
      <c r="J27" s="35"/>
      <c r="K27" s="36"/>
      <c r="L27" s="36"/>
      <c r="M27" s="36"/>
      <c r="N27" s="36"/>
      <c r="O27" s="36"/>
      <c r="P27" s="37"/>
      <c r="Q27" s="38"/>
      <c r="S27" s="33"/>
      <c r="T27" s="39"/>
      <c r="U27" s="40"/>
      <c r="V27" s="35"/>
    </row>
    <row r="28" spans="1:22" s="31" customFormat="1" hidden="1" outlineLevel="1" x14ac:dyDescent="0.3">
      <c r="A28" s="32" t="s">
        <v>32</v>
      </c>
      <c r="D28" s="42" t="e">
        <f>+'[3]Balance Sheet'!$E$41</f>
        <v>#REF!</v>
      </c>
      <c r="E28" s="41"/>
      <c r="G28" s="33">
        <v>2561</v>
      </c>
      <c r="H28" s="33">
        <v>2107</v>
      </c>
      <c r="I28" s="34"/>
      <c r="J28" s="35"/>
      <c r="K28" s="36"/>
      <c r="L28" s="36"/>
      <c r="M28" s="36"/>
      <c r="N28" s="36"/>
      <c r="O28" s="36"/>
      <c r="P28" s="37"/>
      <c r="Q28" s="38"/>
      <c r="S28" s="33"/>
      <c r="T28" s="39"/>
      <c r="U28" s="40"/>
      <c r="V28" s="35"/>
    </row>
    <row r="29" spans="1:22" s="31" customFormat="1" hidden="1" outlineLevel="1" x14ac:dyDescent="0.3">
      <c r="A29" s="32" t="s">
        <v>33</v>
      </c>
      <c r="D29" s="42">
        <f>+'[4]Balance Sheet'!$E$41</f>
        <v>6295</v>
      </c>
      <c r="E29" s="41"/>
      <c r="G29" s="33">
        <v>16895</v>
      </c>
      <c r="H29" s="33">
        <v>15546</v>
      </c>
      <c r="I29" s="34"/>
      <c r="J29" s="35"/>
      <c r="K29" s="36"/>
      <c r="L29" s="36"/>
      <c r="M29" s="36"/>
      <c r="N29" s="36"/>
      <c r="O29" s="36"/>
      <c r="P29" s="37"/>
      <c r="Q29" s="38"/>
      <c r="S29" s="33"/>
      <c r="T29" s="39"/>
      <c r="U29" s="40"/>
      <c r="V29" s="35"/>
    </row>
    <row r="30" spans="1:22" s="31" customFormat="1" hidden="1" outlineLevel="1" x14ac:dyDescent="0.3">
      <c r="A30" s="32" t="s">
        <v>34</v>
      </c>
      <c r="D30" s="42">
        <f>+'[5]Balance Sheet'!$E$41</f>
        <v>9570</v>
      </c>
      <c r="E30" s="41"/>
      <c r="G30" s="33">
        <v>60930</v>
      </c>
      <c r="H30" s="33">
        <v>63758</v>
      </c>
      <c r="I30" s="34"/>
      <c r="J30" s="35"/>
      <c r="K30" s="36"/>
      <c r="L30" s="36"/>
      <c r="M30" s="36"/>
      <c r="N30" s="36"/>
      <c r="O30" s="36"/>
      <c r="P30" s="37"/>
      <c r="Q30" s="38"/>
      <c r="S30" s="33"/>
      <c r="T30" s="39"/>
      <c r="U30" s="40"/>
      <c r="V30" s="35"/>
    </row>
    <row r="31" spans="1:22" s="31" customFormat="1" hidden="1" outlineLevel="1" x14ac:dyDescent="0.3">
      <c r="A31" s="32" t="s">
        <v>35</v>
      </c>
      <c r="D31" s="42">
        <f>+'[6]Balance Sheet'!$E$41</f>
        <v>6718</v>
      </c>
      <c r="E31" s="41"/>
      <c r="G31" s="33">
        <v>5428</v>
      </c>
      <c r="H31" s="33">
        <v>6089</v>
      </c>
      <c r="I31" s="34"/>
      <c r="J31" s="35"/>
      <c r="K31" s="36"/>
      <c r="L31" s="36"/>
      <c r="M31" s="36"/>
      <c r="N31" s="36"/>
      <c r="O31" s="36"/>
      <c r="P31" s="37"/>
      <c r="Q31" s="38"/>
      <c r="S31" s="33"/>
      <c r="T31" s="39"/>
      <c r="U31" s="40"/>
      <c r="V31" s="35"/>
    </row>
    <row r="32" spans="1:22" s="31" customFormat="1" hidden="1" outlineLevel="1" x14ac:dyDescent="0.3">
      <c r="A32" s="32" t="s">
        <v>36</v>
      </c>
      <c r="D32" s="42">
        <f>+'[7]Balance Sheet'!$E$41</f>
        <v>4328</v>
      </c>
      <c r="E32" s="41"/>
      <c r="G32" s="33">
        <v>32515</v>
      </c>
      <c r="H32" s="33">
        <v>33464</v>
      </c>
      <c r="I32" s="34"/>
      <c r="J32" s="35"/>
      <c r="K32" s="36"/>
      <c r="L32" s="36"/>
      <c r="M32" s="36"/>
      <c r="N32" s="36"/>
      <c r="O32" s="36"/>
      <c r="P32" s="37"/>
      <c r="Q32" s="38"/>
      <c r="S32" s="33"/>
      <c r="T32" s="39"/>
      <c r="U32" s="40"/>
      <c r="V32" s="35"/>
    </row>
    <row r="33" spans="1:22" s="31" customFormat="1" hidden="1" outlineLevel="1" x14ac:dyDescent="0.3">
      <c r="A33" s="32" t="s">
        <v>37</v>
      </c>
      <c r="D33" s="42">
        <f>+'[8]Balance Sheet'!$E$41</f>
        <v>1331</v>
      </c>
      <c r="E33" s="41"/>
      <c r="G33" s="33">
        <v>2573</v>
      </c>
      <c r="H33" s="33">
        <v>1966</v>
      </c>
      <c r="I33" s="34"/>
      <c r="J33" s="35"/>
      <c r="K33" s="36"/>
      <c r="L33" s="36"/>
      <c r="M33" s="36"/>
      <c r="N33" s="36"/>
      <c r="O33" s="36"/>
      <c r="P33" s="37"/>
      <c r="Q33" s="38"/>
      <c r="S33" s="33"/>
      <c r="T33" s="39"/>
      <c r="U33" s="40"/>
      <c r="V33" s="35"/>
    </row>
    <row r="34" spans="1:22" s="31" customFormat="1" hidden="1" outlineLevel="1" x14ac:dyDescent="0.3">
      <c r="A34" s="32" t="s">
        <v>38</v>
      </c>
      <c r="D34" s="42">
        <f>+'[9]Balance Sheet'!$E$41</f>
        <v>424</v>
      </c>
      <c r="E34" s="41"/>
      <c r="G34" s="33">
        <v>13839</v>
      </c>
      <c r="H34" s="33">
        <v>12415</v>
      </c>
      <c r="I34" s="34"/>
      <c r="J34" s="35"/>
      <c r="K34" s="36"/>
      <c r="L34" s="36"/>
      <c r="M34" s="36"/>
      <c r="N34" s="36"/>
      <c r="O34" s="36"/>
      <c r="P34" s="37"/>
      <c r="Q34" s="38"/>
      <c r="S34" s="33"/>
      <c r="T34" s="39"/>
      <c r="U34" s="40"/>
      <c r="V34" s="35"/>
    </row>
    <row r="35" spans="1:22" s="31" customFormat="1" hidden="1" outlineLevel="1" x14ac:dyDescent="0.3">
      <c r="A35" s="32" t="s">
        <v>39</v>
      </c>
      <c r="D35" s="42">
        <f>+'[10]Balance Sheet'!$E$41</f>
        <v>13530</v>
      </c>
      <c r="E35" s="41"/>
      <c r="G35" s="33">
        <v>8123</v>
      </c>
      <c r="H35" s="33">
        <v>6850</v>
      </c>
      <c r="I35" s="34"/>
      <c r="J35" s="35"/>
      <c r="K35" s="36"/>
      <c r="L35" s="36"/>
      <c r="M35" s="36"/>
      <c r="N35" s="36"/>
      <c r="O35" s="36"/>
      <c r="P35" s="37"/>
      <c r="Q35" s="38"/>
      <c r="S35" s="33"/>
      <c r="T35" s="39"/>
      <c r="U35" s="40"/>
      <c r="V35" s="35"/>
    </row>
    <row r="36" spans="1:22" s="31" customFormat="1" hidden="1" outlineLevel="1" x14ac:dyDescent="0.3">
      <c r="A36" s="32" t="s">
        <v>40</v>
      </c>
      <c r="D36" s="42">
        <f>+'[11]Balance Sheet'!$E$41</f>
        <v>3522</v>
      </c>
      <c r="E36" s="41"/>
      <c r="G36" s="33">
        <v>5314</v>
      </c>
      <c r="H36" s="33">
        <v>5735</v>
      </c>
      <c r="I36" s="34"/>
      <c r="J36" s="35"/>
      <c r="K36" s="36"/>
      <c r="L36" s="36"/>
      <c r="M36" s="36"/>
      <c r="N36" s="36"/>
      <c r="O36" s="36"/>
      <c r="P36" s="37"/>
      <c r="Q36" s="38"/>
      <c r="S36" s="33"/>
      <c r="T36" s="39"/>
      <c r="U36" s="40"/>
      <c r="V36" s="35"/>
    </row>
    <row r="37" spans="1:22" s="31" customFormat="1" hidden="1" outlineLevel="1" x14ac:dyDescent="0.3">
      <c r="A37" s="32" t="s">
        <v>41</v>
      </c>
      <c r="D37" s="42">
        <f>+'[12]Balance Sheet'!$E$41</f>
        <v>8885</v>
      </c>
      <c r="E37" s="41"/>
      <c r="G37" s="33">
        <v>7962</v>
      </c>
      <c r="H37" s="33">
        <v>7370</v>
      </c>
      <c r="I37" s="34"/>
      <c r="J37" s="35"/>
      <c r="K37" s="36"/>
      <c r="L37" s="36"/>
      <c r="M37" s="36"/>
      <c r="N37" s="36"/>
      <c r="O37" s="36"/>
      <c r="P37" s="37"/>
      <c r="Q37" s="38"/>
      <c r="S37" s="33"/>
      <c r="T37" s="39"/>
      <c r="U37" s="40"/>
      <c r="V37" s="35"/>
    </row>
    <row r="38" spans="1:22" s="31" customFormat="1" hidden="1" outlineLevel="1" x14ac:dyDescent="0.3">
      <c r="A38" s="32" t="s">
        <v>42</v>
      </c>
      <c r="D38" s="42">
        <f>+'[13]Balance Sheet'!$E$41</f>
        <v>615</v>
      </c>
      <c r="E38" s="41"/>
      <c r="G38" s="33">
        <v>894</v>
      </c>
      <c r="H38" s="33">
        <v>894</v>
      </c>
      <c r="I38" s="34"/>
      <c r="J38" s="35"/>
      <c r="K38" s="36"/>
      <c r="L38" s="36"/>
      <c r="M38" s="36"/>
      <c r="N38" s="36"/>
      <c r="O38" s="36"/>
      <c r="P38" s="37"/>
      <c r="Q38" s="38"/>
      <c r="S38" s="33"/>
      <c r="T38" s="39"/>
      <c r="U38" s="40"/>
      <c r="V38" s="35"/>
    </row>
    <row r="39" spans="1:22" s="31" customFormat="1" hidden="1" outlineLevel="1" x14ac:dyDescent="0.3">
      <c r="A39" s="32" t="s">
        <v>0</v>
      </c>
      <c r="D39" s="42">
        <f>+'[14]Balance Sheet'!$E$41</f>
        <v>1226</v>
      </c>
      <c r="E39" s="41"/>
      <c r="G39" s="33">
        <v>5876</v>
      </c>
      <c r="H39" s="33">
        <v>7664</v>
      </c>
      <c r="I39" s="34"/>
      <c r="J39" s="35"/>
      <c r="K39" s="36"/>
      <c r="L39" s="36"/>
      <c r="M39" s="36"/>
      <c r="N39" s="36"/>
      <c r="O39" s="36"/>
      <c r="P39" s="37"/>
      <c r="Q39" s="38"/>
      <c r="S39" s="33"/>
      <c r="T39" s="39"/>
      <c r="U39" s="40"/>
      <c r="V39" s="35"/>
    </row>
    <row r="40" spans="1:22" s="31" customFormat="1" hidden="1" outlineLevel="1" x14ac:dyDescent="0.3">
      <c r="A40" s="32" t="s">
        <v>43</v>
      </c>
      <c r="D40" s="42">
        <f>+'[15]Balance Sheet'!$E$41</f>
        <v>236</v>
      </c>
      <c r="E40" s="41"/>
      <c r="G40" s="33">
        <v>14715</v>
      </c>
      <c r="H40" s="33">
        <v>13744</v>
      </c>
      <c r="I40" s="34"/>
      <c r="J40" s="35"/>
      <c r="K40" s="36"/>
      <c r="L40" s="36"/>
      <c r="M40" s="36"/>
      <c r="N40" s="36"/>
      <c r="O40" s="36"/>
      <c r="P40" s="37"/>
      <c r="Q40" s="38"/>
      <c r="S40" s="33"/>
      <c r="T40" s="39"/>
      <c r="U40" s="40"/>
      <c r="V40" s="35"/>
    </row>
    <row r="41" spans="1:22" s="31" customFormat="1" hidden="1" outlineLevel="1" x14ac:dyDescent="0.3">
      <c r="A41" s="32" t="s">
        <v>44</v>
      </c>
      <c r="D41" s="42" t="e">
        <f>+'[16]Balance Sheet'!$E$41</f>
        <v>#REF!</v>
      </c>
      <c r="E41" s="41"/>
      <c r="G41" s="33">
        <v>9269</v>
      </c>
      <c r="H41" s="33">
        <v>8561</v>
      </c>
      <c r="I41" s="34"/>
      <c r="J41" s="35"/>
      <c r="K41" s="36"/>
      <c r="L41" s="36"/>
      <c r="M41" s="36"/>
      <c r="N41" s="36"/>
      <c r="O41" s="36"/>
      <c r="P41" s="37"/>
      <c r="Q41" s="38"/>
      <c r="S41" s="33"/>
      <c r="T41" s="39"/>
      <c r="U41" s="40"/>
      <c r="V41" s="35"/>
    </row>
    <row r="42" spans="1:22" s="31" customFormat="1" hidden="1" outlineLevel="1" x14ac:dyDescent="0.3">
      <c r="A42" s="32" t="s">
        <v>45</v>
      </c>
      <c r="D42" s="42">
        <f>+'[17]Balance Sheet'!$E$41</f>
        <v>7171</v>
      </c>
      <c r="E42" s="41"/>
      <c r="G42" s="33">
        <v>31370</v>
      </c>
      <c r="H42" s="33">
        <v>30176</v>
      </c>
      <c r="I42" s="34"/>
      <c r="J42" s="35"/>
      <c r="K42" s="36"/>
      <c r="L42" s="36"/>
      <c r="M42" s="36"/>
      <c r="N42" s="36"/>
      <c r="O42" s="36"/>
      <c r="P42" s="37"/>
      <c r="Q42" s="38"/>
      <c r="S42" s="33"/>
      <c r="T42" s="39"/>
      <c r="U42" s="40"/>
      <c r="V42" s="35"/>
    </row>
    <row r="43" spans="1:22" s="31" customFormat="1" hidden="1" outlineLevel="1" x14ac:dyDescent="0.3">
      <c r="A43" s="32" t="s">
        <v>46</v>
      </c>
      <c r="D43" s="42">
        <f>+'[18]Balance Sheet'!$E$41</f>
        <v>0</v>
      </c>
      <c r="E43" s="41"/>
      <c r="G43" s="33">
        <v>2212</v>
      </c>
      <c r="H43" s="33">
        <v>2246</v>
      </c>
      <c r="I43" s="34"/>
      <c r="J43" s="35"/>
      <c r="K43" s="36"/>
      <c r="L43" s="36"/>
      <c r="M43" s="36"/>
      <c r="N43" s="36"/>
      <c r="O43" s="36"/>
      <c r="P43" s="37"/>
      <c r="Q43" s="38"/>
      <c r="S43" s="33"/>
      <c r="T43" s="39"/>
      <c r="U43" s="40"/>
      <c r="V43" s="35"/>
    </row>
    <row r="44" spans="1:22" s="31" customFormat="1" hidden="1" outlineLevel="1" x14ac:dyDescent="0.3">
      <c r="A44" s="32" t="s">
        <v>47</v>
      </c>
      <c r="D44" s="42">
        <f>+'[19]Balance Sheet'!$E$41</f>
        <v>7455</v>
      </c>
      <c r="E44" s="41"/>
      <c r="G44" s="33">
        <v>12878</v>
      </c>
      <c r="H44" s="33">
        <v>18719</v>
      </c>
      <c r="I44" s="34"/>
      <c r="J44" s="35"/>
      <c r="K44" s="36"/>
      <c r="L44" s="36"/>
      <c r="M44" s="36"/>
      <c r="N44" s="36"/>
      <c r="O44" s="36"/>
      <c r="P44" s="37"/>
      <c r="Q44" s="38"/>
      <c r="S44" s="33"/>
      <c r="T44" s="39"/>
      <c r="U44" s="40"/>
      <c r="V44" s="35"/>
    </row>
    <row r="45" spans="1:22" collapsed="1" x14ac:dyDescent="0.3">
      <c r="A45" s="120"/>
      <c r="B45" s="95" t="s">
        <v>16</v>
      </c>
      <c r="C45" s="105"/>
      <c r="D45" s="105"/>
      <c r="E45" s="105"/>
      <c r="F45" s="121"/>
      <c r="G45" s="193">
        <v>250409</v>
      </c>
      <c r="H45" s="193">
        <v>256141</v>
      </c>
      <c r="J45" s="45">
        <f t="shared" ref="J45:J970" si="0">G45-H45</f>
        <v>-5732</v>
      </c>
      <c r="K45" s="96">
        <f t="shared" ref="K45:K970" si="1">IF(AND(OR(G45=0,H45&lt;&gt;0),OR(H45=0,G45&lt;&gt;0)),IF((G45+H45+J45&lt;&gt;0),IF(AND(OR(G45&gt;0,H45&lt;0),OR(H45&gt;0,G45&lt;0)),ABS(J45/MIN(ABS(H45),ABS(G45))),10),"-"),10)</f>
        <v>2.2890551058468347E-2</v>
      </c>
      <c r="L45" s="96"/>
    </row>
    <row r="46" spans="1:22" s="31" customFormat="1" hidden="1" outlineLevel="1" x14ac:dyDescent="0.3">
      <c r="A46" s="32" t="s">
        <v>31</v>
      </c>
      <c r="D46" s="42">
        <f>'[1]Balance Sheet'!$E$41</f>
        <v>4200</v>
      </c>
      <c r="E46" s="41"/>
      <c r="G46" s="33">
        <v>0</v>
      </c>
      <c r="H46" s="33">
        <v>0</v>
      </c>
      <c r="I46" s="34"/>
      <c r="J46" s="35"/>
      <c r="K46" s="36"/>
      <c r="L46" s="36"/>
      <c r="M46" s="36"/>
      <c r="N46" s="36"/>
      <c r="O46" s="36"/>
      <c r="P46" s="37"/>
      <c r="Q46" s="38"/>
      <c r="S46" s="33"/>
      <c r="T46" s="39"/>
      <c r="U46" s="40"/>
      <c r="V46" s="35"/>
    </row>
    <row r="47" spans="1:22" s="31" customFormat="1" hidden="1" outlineLevel="1" x14ac:dyDescent="0.3">
      <c r="A47" s="32" t="s">
        <v>32</v>
      </c>
      <c r="D47" s="42" t="e">
        <f>+'[3]Balance Sheet'!$E$41</f>
        <v>#REF!</v>
      </c>
      <c r="E47" s="41"/>
      <c r="G47" s="33">
        <v>0</v>
      </c>
      <c r="H47" s="33">
        <v>0</v>
      </c>
      <c r="I47" s="34"/>
      <c r="J47" s="35"/>
      <c r="K47" s="36"/>
      <c r="L47" s="36"/>
      <c r="M47" s="36"/>
      <c r="N47" s="36"/>
      <c r="O47" s="36"/>
      <c r="P47" s="37"/>
      <c r="Q47" s="38"/>
      <c r="S47" s="33"/>
      <c r="T47" s="39"/>
      <c r="U47" s="40"/>
      <c r="V47" s="35"/>
    </row>
    <row r="48" spans="1:22" s="31" customFormat="1" hidden="1" outlineLevel="1" x14ac:dyDescent="0.3">
      <c r="A48" s="32" t="s">
        <v>33</v>
      </c>
      <c r="D48" s="42">
        <f>+'[4]Balance Sheet'!$E$41</f>
        <v>6295</v>
      </c>
      <c r="E48" s="41"/>
      <c r="G48" s="33">
        <v>0</v>
      </c>
      <c r="H48" s="33">
        <v>2623</v>
      </c>
      <c r="I48" s="34"/>
      <c r="J48" s="35"/>
      <c r="K48" s="36"/>
      <c r="L48" s="36"/>
      <c r="M48" s="36"/>
      <c r="N48" s="36"/>
      <c r="O48" s="36"/>
      <c r="P48" s="37"/>
      <c r="Q48" s="38"/>
      <c r="S48" s="33"/>
      <c r="T48" s="39"/>
      <c r="U48" s="40"/>
      <c r="V48" s="35"/>
    </row>
    <row r="49" spans="1:22" s="31" customFormat="1" hidden="1" outlineLevel="1" x14ac:dyDescent="0.3">
      <c r="A49" s="32" t="s">
        <v>34</v>
      </c>
      <c r="D49" s="42">
        <f>+'[5]Balance Sheet'!$E$41</f>
        <v>9570</v>
      </c>
      <c r="E49" s="41"/>
      <c r="G49" s="33">
        <v>0</v>
      </c>
      <c r="H49" s="33">
        <v>0</v>
      </c>
      <c r="I49" s="34"/>
      <c r="J49" s="35"/>
      <c r="K49" s="36"/>
      <c r="L49" s="36"/>
      <c r="M49" s="36"/>
      <c r="N49" s="36"/>
      <c r="O49" s="36"/>
      <c r="P49" s="37"/>
      <c r="Q49" s="38"/>
      <c r="S49" s="33"/>
      <c r="T49" s="39"/>
      <c r="U49" s="40"/>
      <c r="V49" s="35"/>
    </row>
    <row r="50" spans="1:22" s="31" customFormat="1" hidden="1" outlineLevel="1" x14ac:dyDescent="0.3">
      <c r="A50" s="32" t="s">
        <v>35</v>
      </c>
      <c r="D50" s="42">
        <f>+'[6]Balance Sheet'!$E$41</f>
        <v>6718</v>
      </c>
      <c r="E50" s="41"/>
      <c r="G50" s="33">
        <v>0</v>
      </c>
      <c r="H50" s="33">
        <v>0</v>
      </c>
      <c r="I50" s="34"/>
      <c r="J50" s="35"/>
      <c r="K50" s="36"/>
      <c r="L50" s="36"/>
      <c r="M50" s="36"/>
      <c r="N50" s="36"/>
      <c r="O50" s="36"/>
      <c r="P50" s="37"/>
      <c r="Q50" s="38"/>
      <c r="S50" s="33"/>
      <c r="T50" s="39"/>
      <c r="U50" s="40"/>
      <c r="V50" s="35"/>
    </row>
    <row r="51" spans="1:22" s="31" customFormat="1" hidden="1" outlineLevel="1" x14ac:dyDescent="0.3">
      <c r="A51" s="32" t="s">
        <v>36</v>
      </c>
      <c r="D51" s="42">
        <f>+'[7]Balance Sheet'!$E$41</f>
        <v>4328</v>
      </c>
      <c r="E51" s="41"/>
      <c r="G51" s="33">
        <v>0</v>
      </c>
      <c r="H51" s="33">
        <v>0</v>
      </c>
      <c r="I51" s="34"/>
      <c r="J51" s="35"/>
      <c r="K51" s="36"/>
      <c r="L51" s="36"/>
      <c r="M51" s="36"/>
      <c r="N51" s="36"/>
      <c r="O51" s="36"/>
      <c r="P51" s="37"/>
      <c r="Q51" s="38"/>
      <c r="S51" s="33"/>
      <c r="T51" s="39"/>
      <c r="U51" s="40"/>
      <c r="V51" s="35"/>
    </row>
    <row r="52" spans="1:22" s="31" customFormat="1" hidden="1" outlineLevel="1" x14ac:dyDescent="0.3">
      <c r="A52" s="32" t="s">
        <v>37</v>
      </c>
      <c r="D52" s="42">
        <f>+'[8]Balance Sheet'!$E$41</f>
        <v>1331</v>
      </c>
      <c r="E52" s="41"/>
      <c r="G52" s="33">
        <v>0</v>
      </c>
      <c r="H52" s="33">
        <v>0</v>
      </c>
      <c r="I52" s="34"/>
      <c r="J52" s="35"/>
      <c r="K52" s="36"/>
      <c r="L52" s="36"/>
      <c r="M52" s="36"/>
      <c r="N52" s="36"/>
      <c r="O52" s="36"/>
      <c r="P52" s="37"/>
      <c r="Q52" s="38"/>
      <c r="S52" s="33"/>
      <c r="T52" s="39"/>
      <c r="U52" s="40"/>
      <c r="V52" s="35"/>
    </row>
    <row r="53" spans="1:22" s="31" customFormat="1" hidden="1" outlineLevel="1" x14ac:dyDescent="0.3">
      <c r="A53" s="32" t="s">
        <v>38</v>
      </c>
      <c r="D53" s="42">
        <f>+'[9]Balance Sheet'!$E$41</f>
        <v>424</v>
      </c>
      <c r="E53" s="41"/>
      <c r="G53" s="33">
        <v>0</v>
      </c>
      <c r="H53" s="33">
        <v>0</v>
      </c>
      <c r="I53" s="34"/>
      <c r="J53" s="35"/>
      <c r="K53" s="36"/>
      <c r="L53" s="36"/>
      <c r="M53" s="36"/>
      <c r="N53" s="36"/>
      <c r="O53" s="36"/>
      <c r="P53" s="37"/>
      <c r="Q53" s="38"/>
      <c r="S53" s="33"/>
      <c r="T53" s="39"/>
      <c r="U53" s="40"/>
      <c r="V53" s="35"/>
    </row>
    <row r="54" spans="1:22" s="31" customFormat="1" hidden="1" outlineLevel="1" x14ac:dyDescent="0.3">
      <c r="A54" s="32" t="s">
        <v>39</v>
      </c>
      <c r="D54" s="42">
        <f>+'[10]Balance Sheet'!$E$41</f>
        <v>13530</v>
      </c>
      <c r="E54" s="41"/>
      <c r="G54" s="33">
        <v>0</v>
      </c>
      <c r="H54" s="33">
        <v>0</v>
      </c>
      <c r="I54" s="34"/>
      <c r="J54" s="35"/>
      <c r="K54" s="36"/>
      <c r="L54" s="36"/>
      <c r="M54" s="36"/>
      <c r="N54" s="36"/>
      <c r="O54" s="36"/>
      <c r="P54" s="37"/>
      <c r="Q54" s="38"/>
      <c r="S54" s="33"/>
      <c r="T54" s="39"/>
      <c r="U54" s="40"/>
      <c r="V54" s="35"/>
    </row>
    <row r="55" spans="1:22" s="31" customFormat="1" hidden="1" outlineLevel="1" x14ac:dyDescent="0.3">
      <c r="A55" s="32" t="s">
        <v>40</v>
      </c>
      <c r="D55" s="42">
        <f>+'[11]Balance Sheet'!$E$41</f>
        <v>3522</v>
      </c>
      <c r="E55" s="41"/>
      <c r="G55" s="33">
        <v>0</v>
      </c>
      <c r="H55" s="33">
        <v>0</v>
      </c>
      <c r="I55" s="34"/>
      <c r="J55" s="35"/>
      <c r="K55" s="36"/>
      <c r="L55" s="36"/>
      <c r="M55" s="36"/>
      <c r="N55" s="36"/>
      <c r="O55" s="36"/>
      <c r="P55" s="37"/>
      <c r="Q55" s="38"/>
      <c r="S55" s="33"/>
      <c r="T55" s="39"/>
      <c r="U55" s="40"/>
      <c r="V55" s="35"/>
    </row>
    <row r="56" spans="1:22" s="31" customFormat="1" hidden="1" outlineLevel="1" x14ac:dyDescent="0.3">
      <c r="A56" s="32" t="s">
        <v>41</v>
      </c>
      <c r="D56" s="42">
        <f>+'[12]Balance Sheet'!$E$41</f>
        <v>8885</v>
      </c>
      <c r="E56" s="41"/>
      <c r="G56" s="33">
        <v>0</v>
      </c>
      <c r="H56" s="33">
        <v>0</v>
      </c>
      <c r="I56" s="34"/>
      <c r="J56" s="35"/>
      <c r="K56" s="36"/>
      <c r="L56" s="36"/>
      <c r="M56" s="36"/>
      <c r="N56" s="36"/>
      <c r="O56" s="36"/>
      <c r="P56" s="37"/>
      <c r="Q56" s="38"/>
      <c r="S56" s="33"/>
      <c r="T56" s="39"/>
      <c r="U56" s="40"/>
      <c r="V56" s="35"/>
    </row>
    <row r="57" spans="1:22" s="31" customFormat="1" hidden="1" outlineLevel="1" x14ac:dyDescent="0.3">
      <c r="A57" s="32" t="s">
        <v>42</v>
      </c>
      <c r="D57" s="42">
        <f>+'[13]Balance Sheet'!$E$41</f>
        <v>615</v>
      </c>
      <c r="E57" s="41"/>
      <c r="G57" s="33">
        <v>0</v>
      </c>
      <c r="H57" s="33">
        <v>0</v>
      </c>
      <c r="I57" s="34"/>
      <c r="J57" s="35"/>
      <c r="K57" s="36"/>
      <c r="L57" s="36"/>
      <c r="M57" s="36"/>
      <c r="N57" s="36"/>
      <c r="O57" s="36"/>
      <c r="P57" s="37"/>
      <c r="Q57" s="38"/>
      <c r="S57" s="33"/>
      <c r="T57" s="39"/>
      <c r="U57" s="40"/>
      <c r="V57" s="35"/>
    </row>
    <row r="58" spans="1:22" s="31" customFormat="1" hidden="1" outlineLevel="1" x14ac:dyDescent="0.3">
      <c r="A58" s="32" t="s">
        <v>0</v>
      </c>
      <c r="D58" s="42">
        <f>+'[14]Balance Sheet'!$E$41</f>
        <v>1226</v>
      </c>
      <c r="E58" s="41"/>
      <c r="G58" s="33">
        <v>0</v>
      </c>
      <c r="H58" s="33">
        <v>186</v>
      </c>
      <c r="I58" s="34"/>
      <c r="J58" s="35"/>
      <c r="K58" s="36"/>
      <c r="L58" s="36"/>
      <c r="M58" s="36"/>
      <c r="N58" s="36"/>
      <c r="O58" s="36"/>
      <c r="P58" s="37"/>
      <c r="Q58" s="38"/>
      <c r="S58" s="33"/>
      <c r="T58" s="39"/>
      <c r="U58" s="40"/>
      <c r="V58" s="35"/>
    </row>
    <row r="59" spans="1:22" s="31" customFormat="1" hidden="1" outlineLevel="1" x14ac:dyDescent="0.3">
      <c r="A59" s="32" t="s">
        <v>43</v>
      </c>
      <c r="D59" s="42">
        <f>+'[15]Balance Sheet'!$E$41</f>
        <v>236</v>
      </c>
      <c r="E59" s="41"/>
      <c r="G59" s="33">
        <v>0</v>
      </c>
      <c r="H59" s="33">
        <v>0</v>
      </c>
      <c r="I59" s="34"/>
      <c r="J59" s="35"/>
      <c r="K59" s="36"/>
      <c r="L59" s="36"/>
      <c r="M59" s="36"/>
      <c r="N59" s="36"/>
      <c r="O59" s="36"/>
      <c r="P59" s="37"/>
      <c r="Q59" s="38"/>
      <c r="S59" s="33"/>
      <c r="T59" s="39"/>
      <c r="U59" s="40"/>
      <c r="V59" s="35"/>
    </row>
    <row r="60" spans="1:22" s="31" customFormat="1" hidden="1" outlineLevel="1" x14ac:dyDescent="0.3">
      <c r="A60" s="32" t="s">
        <v>44</v>
      </c>
      <c r="D60" s="42" t="e">
        <f>+'[16]Balance Sheet'!$E$41</f>
        <v>#REF!</v>
      </c>
      <c r="E60" s="41"/>
      <c r="G60" s="33">
        <v>0</v>
      </c>
      <c r="H60" s="33">
        <v>0</v>
      </c>
      <c r="I60" s="34"/>
      <c r="J60" s="35"/>
      <c r="K60" s="36"/>
      <c r="L60" s="36"/>
      <c r="M60" s="36"/>
      <c r="N60" s="36"/>
      <c r="O60" s="36"/>
      <c r="P60" s="37"/>
      <c r="Q60" s="38"/>
      <c r="S60" s="33"/>
      <c r="T60" s="39"/>
      <c r="U60" s="40"/>
      <c r="V60" s="35"/>
    </row>
    <row r="61" spans="1:22" s="31" customFormat="1" hidden="1" outlineLevel="1" x14ac:dyDescent="0.3">
      <c r="A61" s="32" t="s">
        <v>45</v>
      </c>
      <c r="D61" s="42">
        <f>+'[17]Balance Sheet'!$E$41</f>
        <v>7171</v>
      </c>
      <c r="E61" s="41"/>
      <c r="G61" s="33">
        <v>0</v>
      </c>
      <c r="H61" s="33">
        <v>2227</v>
      </c>
      <c r="I61" s="34"/>
      <c r="J61" s="35"/>
      <c r="K61" s="36"/>
      <c r="L61" s="36"/>
      <c r="M61" s="36"/>
      <c r="N61" s="36"/>
      <c r="O61" s="36"/>
      <c r="P61" s="37"/>
      <c r="Q61" s="38"/>
      <c r="S61" s="33"/>
      <c r="T61" s="39"/>
      <c r="U61" s="40"/>
      <c r="V61" s="35"/>
    </row>
    <row r="62" spans="1:22" s="31" customFormat="1" hidden="1" outlineLevel="1" x14ac:dyDescent="0.3">
      <c r="A62" s="32" t="s">
        <v>46</v>
      </c>
      <c r="D62" s="42">
        <f>+'[18]Balance Sheet'!$E$41</f>
        <v>0</v>
      </c>
      <c r="E62" s="41"/>
      <c r="G62" s="33">
        <v>0</v>
      </c>
      <c r="H62" s="33">
        <v>0</v>
      </c>
      <c r="I62" s="34"/>
      <c r="J62" s="35"/>
      <c r="K62" s="36"/>
      <c r="L62" s="36"/>
      <c r="M62" s="36"/>
      <c r="N62" s="36"/>
      <c r="O62" s="36"/>
      <c r="P62" s="37"/>
      <c r="Q62" s="38"/>
      <c r="S62" s="33"/>
      <c r="T62" s="39"/>
      <c r="U62" s="40"/>
      <c r="V62" s="35"/>
    </row>
    <row r="63" spans="1:22" s="31" customFormat="1" hidden="1" outlineLevel="1" x14ac:dyDescent="0.3">
      <c r="A63" s="32" t="s">
        <v>47</v>
      </c>
      <c r="D63" s="42">
        <f>+'[19]Balance Sheet'!$E$41</f>
        <v>7455</v>
      </c>
      <c r="E63" s="41"/>
      <c r="G63" s="33">
        <v>0</v>
      </c>
      <c r="H63" s="33">
        <v>0</v>
      </c>
      <c r="I63" s="34"/>
      <c r="J63" s="35"/>
      <c r="K63" s="36"/>
      <c r="L63" s="36"/>
      <c r="M63" s="36"/>
      <c r="N63" s="36"/>
      <c r="O63" s="36"/>
      <c r="P63" s="37"/>
      <c r="Q63" s="38"/>
      <c r="S63" s="33"/>
      <c r="T63" s="39"/>
      <c r="U63" s="40"/>
      <c r="V63" s="35"/>
    </row>
    <row r="64" spans="1:22" collapsed="1" x14ac:dyDescent="0.3">
      <c r="A64" s="104"/>
      <c r="B64" s="95" t="s">
        <v>92</v>
      </c>
      <c r="C64" s="52"/>
      <c r="D64" s="52"/>
      <c r="E64" s="122"/>
      <c r="F64" s="121"/>
      <c r="G64" s="193">
        <v>0</v>
      </c>
      <c r="H64" s="193">
        <v>5036</v>
      </c>
      <c r="J64" s="45">
        <f t="shared" si="0"/>
        <v>-5036</v>
      </c>
      <c r="K64" s="96">
        <f t="shared" si="1"/>
        <v>10</v>
      </c>
      <c r="L64" s="96"/>
    </row>
    <row r="65" spans="1:22" s="31" customFormat="1" hidden="1" outlineLevel="1" x14ac:dyDescent="0.3">
      <c r="A65" s="32" t="s">
        <v>31</v>
      </c>
      <c r="D65" s="42">
        <f>'[1]Balance Sheet'!$E$41</f>
        <v>4200</v>
      </c>
      <c r="E65" s="41"/>
      <c r="G65" s="33">
        <v>0</v>
      </c>
      <c r="H65" s="33">
        <v>0</v>
      </c>
      <c r="I65" s="34"/>
      <c r="J65" s="35"/>
      <c r="K65" s="36"/>
      <c r="L65" s="36"/>
      <c r="M65" s="36"/>
      <c r="N65" s="36"/>
      <c r="O65" s="36"/>
      <c r="P65" s="37"/>
      <c r="Q65" s="38"/>
      <c r="S65" s="33"/>
      <c r="T65" s="39"/>
      <c r="U65" s="40"/>
      <c r="V65" s="35"/>
    </row>
    <row r="66" spans="1:22" s="31" customFormat="1" hidden="1" outlineLevel="1" x14ac:dyDescent="0.3">
      <c r="A66" s="32" t="s">
        <v>32</v>
      </c>
      <c r="D66" s="42" t="e">
        <f>+'[3]Balance Sheet'!$E$41</f>
        <v>#REF!</v>
      </c>
      <c r="E66" s="41"/>
      <c r="G66" s="33">
        <v>0</v>
      </c>
      <c r="H66" s="33">
        <v>0</v>
      </c>
      <c r="I66" s="34"/>
      <c r="J66" s="35"/>
      <c r="K66" s="36"/>
      <c r="L66" s="36"/>
      <c r="M66" s="36"/>
      <c r="N66" s="36"/>
      <c r="O66" s="36"/>
      <c r="P66" s="37"/>
      <c r="Q66" s="38"/>
      <c r="S66" s="33"/>
      <c r="T66" s="39"/>
      <c r="U66" s="40"/>
      <c r="V66" s="35"/>
    </row>
    <row r="67" spans="1:22" s="31" customFormat="1" hidden="1" outlineLevel="1" x14ac:dyDescent="0.3">
      <c r="A67" s="32" t="s">
        <v>33</v>
      </c>
      <c r="D67" s="42">
        <f>+'[4]Balance Sheet'!$E$41</f>
        <v>6295</v>
      </c>
      <c r="E67" s="41"/>
      <c r="G67" s="33">
        <v>0</v>
      </c>
      <c r="H67" s="33">
        <v>0</v>
      </c>
      <c r="I67" s="34"/>
      <c r="J67" s="35"/>
      <c r="K67" s="36"/>
      <c r="L67" s="36"/>
      <c r="M67" s="36"/>
      <c r="N67" s="36"/>
      <c r="O67" s="36"/>
      <c r="P67" s="37"/>
      <c r="Q67" s="38"/>
      <c r="S67" s="33"/>
      <c r="T67" s="39"/>
      <c r="U67" s="40"/>
      <c r="V67" s="35"/>
    </row>
    <row r="68" spans="1:22" s="31" customFormat="1" hidden="1" outlineLevel="1" x14ac:dyDescent="0.3">
      <c r="A68" s="32" t="s">
        <v>34</v>
      </c>
      <c r="D68" s="42">
        <f>+'[5]Balance Sheet'!$E$41</f>
        <v>9570</v>
      </c>
      <c r="E68" s="41"/>
      <c r="G68" s="33">
        <v>0</v>
      </c>
      <c r="H68" s="33">
        <v>0</v>
      </c>
      <c r="I68" s="34"/>
      <c r="J68" s="35"/>
      <c r="K68" s="36"/>
      <c r="L68" s="36"/>
      <c r="M68" s="36"/>
      <c r="N68" s="36"/>
      <c r="O68" s="36"/>
      <c r="P68" s="37"/>
      <c r="Q68" s="38"/>
      <c r="S68" s="33"/>
      <c r="T68" s="39"/>
      <c r="U68" s="40"/>
      <c r="V68" s="35"/>
    </row>
    <row r="69" spans="1:22" s="31" customFormat="1" hidden="1" outlineLevel="1" x14ac:dyDescent="0.3">
      <c r="A69" s="32" t="s">
        <v>35</v>
      </c>
      <c r="D69" s="42">
        <f>+'[6]Balance Sheet'!$E$41</f>
        <v>6718</v>
      </c>
      <c r="E69" s="41"/>
      <c r="G69" s="33">
        <v>0</v>
      </c>
      <c r="H69" s="33">
        <v>0</v>
      </c>
      <c r="I69" s="34"/>
      <c r="J69" s="35"/>
      <c r="K69" s="36"/>
      <c r="L69" s="36"/>
      <c r="M69" s="36"/>
      <c r="N69" s="36"/>
      <c r="O69" s="36"/>
      <c r="P69" s="37"/>
      <c r="Q69" s="38"/>
      <c r="S69" s="33"/>
      <c r="T69" s="39"/>
      <c r="U69" s="40"/>
      <c r="V69" s="35"/>
    </row>
    <row r="70" spans="1:22" s="31" customFormat="1" hidden="1" outlineLevel="1" x14ac:dyDescent="0.3">
      <c r="A70" s="32" t="s">
        <v>36</v>
      </c>
      <c r="D70" s="42">
        <f>+'[7]Balance Sheet'!$E$41</f>
        <v>4328</v>
      </c>
      <c r="E70" s="41"/>
      <c r="G70" s="33">
        <v>0</v>
      </c>
      <c r="H70" s="33">
        <v>0</v>
      </c>
      <c r="I70" s="34"/>
      <c r="J70" s="35"/>
      <c r="K70" s="36"/>
      <c r="L70" s="36"/>
      <c r="M70" s="36"/>
      <c r="N70" s="36"/>
      <c r="O70" s="36"/>
      <c r="P70" s="37"/>
      <c r="Q70" s="38"/>
      <c r="S70" s="33"/>
      <c r="T70" s="39"/>
      <c r="U70" s="40"/>
      <c r="V70" s="35"/>
    </row>
    <row r="71" spans="1:22" s="31" customFormat="1" hidden="1" outlineLevel="1" x14ac:dyDescent="0.3">
      <c r="A71" s="32" t="s">
        <v>37</v>
      </c>
      <c r="D71" s="42">
        <f>+'[8]Balance Sheet'!$E$41</f>
        <v>1331</v>
      </c>
      <c r="E71" s="41"/>
      <c r="G71" s="33">
        <v>0</v>
      </c>
      <c r="H71" s="33">
        <v>0</v>
      </c>
      <c r="I71" s="34"/>
      <c r="J71" s="35"/>
      <c r="K71" s="36"/>
      <c r="L71" s="36"/>
      <c r="M71" s="36"/>
      <c r="N71" s="36"/>
      <c r="O71" s="36"/>
      <c r="P71" s="37"/>
      <c r="Q71" s="38"/>
      <c r="S71" s="33"/>
      <c r="T71" s="39"/>
      <c r="U71" s="40"/>
      <c r="V71" s="35"/>
    </row>
    <row r="72" spans="1:22" s="31" customFormat="1" hidden="1" outlineLevel="1" x14ac:dyDescent="0.3">
      <c r="A72" s="32" t="s">
        <v>38</v>
      </c>
      <c r="D72" s="42">
        <f>+'[9]Balance Sheet'!$E$41</f>
        <v>424</v>
      </c>
      <c r="E72" s="41"/>
      <c r="G72" s="33">
        <v>0</v>
      </c>
      <c r="H72" s="33">
        <v>0</v>
      </c>
      <c r="I72" s="34"/>
      <c r="J72" s="35"/>
      <c r="K72" s="36"/>
      <c r="L72" s="36"/>
      <c r="M72" s="36"/>
      <c r="N72" s="36"/>
      <c r="O72" s="36"/>
      <c r="P72" s="37"/>
      <c r="Q72" s="38"/>
      <c r="S72" s="33"/>
      <c r="T72" s="39"/>
      <c r="U72" s="40"/>
      <c r="V72" s="35"/>
    </row>
    <row r="73" spans="1:22" s="31" customFormat="1" hidden="1" outlineLevel="1" x14ac:dyDescent="0.3">
      <c r="A73" s="32" t="s">
        <v>39</v>
      </c>
      <c r="D73" s="42">
        <f>+'[10]Balance Sheet'!$E$41</f>
        <v>13530</v>
      </c>
      <c r="E73" s="41"/>
      <c r="G73" s="33">
        <v>0</v>
      </c>
      <c r="H73" s="33">
        <v>0</v>
      </c>
      <c r="I73" s="34"/>
      <c r="J73" s="35"/>
      <c r="K73" s="36"/>
      <c r="L73" s="36"/>
      <c r="M73" s="36"/>
      <c r="N73" s="36"/>
      <c r="O73" s="36"/>
      <c r="P73" s="37"/>
      <c r="Q73" s="38"/>
      <c r="S73" s="33"/>
      <c r="T73" s="39"/>
      <c r="U73" s="40"/>
      <c r="V73" s="35"/>
    </row>
    <row r="74" spans="1:22" s="31" customFormat="1" hidden="1" outlineLevel="1" x14ac:dyDescent="0.3">
      <c r="A74" s="32" t="s">
        <v>40</v>
      </c>
      <c r="D74" s="42">
        <f>+'[11]Balance Sheet'!$E$41</f>
        <v>3522</v>
      </c>
      <c r="E74" s="41"/>
      <c r="G74" s="33">
        <v>0</v>
      </c>
      <c r="H74" s="33">
        <v>0</v>
      </c>
      <c r="I74" s="34"/>
      <c r="J74" s="35"/>
      <c r="K74" s="36"/>
      <c r="L74" s="36"/>
      <c r="M74" s="36"/>
      <c r="N74" s="36"/>
      <c r="O74" s="36"/>
      <c r="P74" s="37"/>
      <c r="Q74" s="38"/>
      <c r="S74" s="33"/>
      <c r="T74" s="39"/>
      <c r="U74" s="40"/>
      <c r="V74" s="35"/>
    </row>
    <row r="75" spans="1:22" s="31" customFormat="1" hidden="1" outlineLevel="1" x14ac:dyDescent="0.3">
      <c r="A75" s="32" t="s">
        <v>41</v>
      </c>
      <c r="D75" s="42">
        <f>+'[12]Balance Sheet'!$E$41</f>
        <v>8885</v>
      </c>
      <c r="E75" s="41"/>
      <c r="G75" s="33">
        <v>0</v>
      </c>
      <c r="H75" s="33">
        <v>0</v>
      </c>
      <c r="I75" s="34"/>
      <c r="J75" s="35"/>
      <c r="K75" s="36"/>
      <c r="L75" s="36"/>
      <c r="M75" s="36"/>
      <c r="N75" s="36"/>
      <c r="O75" s="36"/>
      <c r="P75" s="37"/>
      <c r="Q75" s="38"/>
      <c r="S75" s="33"/>
      <c r="T75" s="39"/>
      <c r="U75" s="40"/>
      <c r="V75" s="35"/>
    </row>
    <row r="76" spans="1:22" s="31" customFormat="1" hidden="1" outlineLevel="1" x14ac:dyDescent="0.3">
      <c r="A76" s="32" t="s">
        <v>42</v>
      </c>
      <c r="D76" s="42">
        <f>+'[13]Balance Sheet'!$E$41</f>
        <v>615</v>
      </c>
      <c r="E76" s="41"/>
      <c r="G76" s="33">
        <v>0</v>
      </c>
      <c r="H76" s="33">
        <v>0</v>
      </c>
      <c r="I76" s="34"/>
      <c r="J76" s="35"/>
      <c r="K76" s="36"/>
      <c r="L76" s="36"/>
      <c r="M76" s="36"/>
      <c r="N76" s="36"/>
      <c r="O76" s="36"/>
      <c r="P76" s="37"/>
      <c r="Q76" s="38"/>
      <c r="S76" s="33"/>
      <c r="T76" s="39"/>
      <c r="U76" s="40"/>
      <c r="V76" s="35"/>
    </row>
    <row r="77" spans="1:22" s="31" customFormat="1" hidden="1" outlineLevel="1" x14ac:dyDescent="0.3">
      <c r="A77" s="32" t="s">
        <v>0</v>
      </c>
      <c r="D77" s="42">
        <f>+'[14]Balance Sheet'!$E$41</f>
        <v>1226</v>
      </c>
      <c r="E77" s="41"/>
      <c r="G77" s="33">
        <v>-1357</v>
      </c>
      <c r="H77" s="33">
        <v>-1343</v>
      </c>
      <c r="I77" s="34"/>
      <c r="J77" s="35"/>
      <c r="K77" s="36"/>
      <c r="L77" s="36"/>
      <c r="M77" s="36"/>
      <c r="N77" s="36"/>
      <c r="O77" s="36"/>
      <c r="P77" s="37"/>
      <c r="Q77" s="38"/>
      <c r="S77" s="33"/>
      <c r="T77" s="39"/>
      <c r="U77" s="40"/>
      <c r="V77" s="35"/>
    </row>
    <row r="78" spans="1:22" s="31" customFormat="1" hidden="1" outlineLevel="1" x14ac:dyDescent="0.3">
      <c r="A78" s="32" t="s">
        <v>43</v>
      </c>
      <c r="D78" s="42">
        <f>+'[15]Balance Sheet'!$E$41</f>
        <v>236</v>
      </c>
      <c r="E78" s="41"/>
      <c r="G78" s="33">
        <v>0</v>
      </c>
      <c r="H78" s="33">
        <v>0</v>
      </c>
      <c r="I78" s="34"/>
      <c r="J78" s="35"/>
      <c r="K78" s="36"/>
      <c r="L78" s="36"/>
      <c r="M78" s="36"/>
      <c r="N78" s="36"/>
      <c r="O78" s="36"/>
      <c r="P78" s="37"/>
      <c r="Q78" s="38"/>
      <c r="S78" s="33"/>
      <c r="T78" s="39"/>
      <c r="U78" s="40"/>
      <c r="V78" s="35"/>
    </row>
    <row r="79" spans="1:22" s="31" customFormat="1" hidden="1" outlineLevel="1" x14ac:dyDescent="0.3">
      <c r="A79" s="32" t="s">
        <v>44</v>
      </c>
      <c r="D79" s="42" t="e">
        <f>+'[16]Balance Sheet'!$E$41</f>
        <v>#REF!</v>
      </c>
      <c r="E79" s="41"/>
      <c r="G79" s="33">
        <v>0</v>
      </c>
      <c r="H79" s="33">
        <v>0</v>
      </c>
      <c r="I79" s="34"/>
      <c r="J79" s="35"/>
      <c r="K79" s="36"/>
      <c r="L79" s="36"/>
      <c r="M79" s="36"/>
      <c r="N79" s="36"/>
      <c r="O79" s="36"/>
      <c r="P79" s="37"/>
      <c r="Q79" s="38"/>
      <c r="S79" s="33"/>
      <c r="T79" s="39"/>
      <c r="U79" s="40"/>
      <c r="V79" s="35"/>
    </row>
    <row r="80" spans="1:22" s="31" customFormat="1" hidden="1" outlineLevel="1" x14ac:dyDescent="0.3">
      <c r="A80" s="32" t="s">
        <v>45</v>
      </c>
      <c r="D80" s="42">
        <f>+'[17]Balance Sheet'!$E$41</f>
        <v>7171</v>
      </c>
      <c r="E80" s="41"/>
      <c r="G80" s="33">
        <v>0</v>
      </c>
      <c r="H80" s="33">
        <v>0</v>
      </c>
      <c r="I80" s="34"/>
      <c r="J80" s="35"/>
      <c r="K80" s="36"/>
      <c r="L80" s="36"/>
      <c r="M80" s="36"/>
      <c r="N80" s="36"/>
      <c r="O80" s="36"/>
      <c r="P80" s="37"/>
      <c r="Q80" s="38"/>
      <c r="S80" s="33"/>
      <c r="T80" s="39"/>
      <c r="U80" s="40"/>
      <c r="V80" s="35"/>
    </row>
    <row r="81" spans="1:22" s="31" customFormat="1" hidden="1" outlineLevel="1" x14ac:dyDescent="0.3">
      <c r="A81" s="32" t="s">
        <v>46</v>
      </c>
      <c r="D81" s="42">
        <f>+'[18]Balance Sheet'!$E$41</f>
        <v>0</v>
      </c>
      <c r="E81" s="41"/>
      <c r="G81" s="33">
        <v>0</v>
      </c>
      <c r="H81" s="33">
        <v>0</v>
      </c>
      <c r="I81" s="34"/>
      <c r="J81" s="35"/>
      <c r="K81" s="36"/>
      <c r="L81" s="36"/>
      <c r="M81" s="36"/>
      <c r="N81" s="36"/>
      <c r="O81" s="36"/>
      <c r="P81" s="37"/>
      <c r="Q81" s="38"/>
      <c r="S81" s="33"/>
      <c r="T81" s="39"/>
      <c r="U81" s="40"/>
      <c r="V81" s="35"/>
    </row>
    <row r="82" spans="1:22" s="31" customFormat="1" hidden="1" outlineLevel="1" x14ac:dyDescent="0.3">
      <c r="A82" s="32" t="s">
        <v>47</v>
      </c>
      <c r="D82" s="42">
        <f>+'[19]Balance Sheet'!$E$41</f>
        <v>7455</v>
      </c>
      <c r="E82" s="41"/>
      <c r="G82" s="33">
        <v>0</v>
      </c>
      <c r="H82" s="33">
        <v>0</v>
      </c>
      <c r="I82" s="34"/>
      <c r="J82" s="35"/>
      <c r="K82" s="36"/>
      <c r="L82" s="36"/>
      <c r="M82" s="36"/>
      <c r="N82" s="36"/>
      <c r="O82" s="36"/>
      <c r="P82" s="37"/>
      <c r="Q82" s="38"/>
      <c r="S82" s="33"/>
      <c r="T82" s="39"/>
      <c r="U82" s="40"/>
      <c r="V82" s="35"/>
    </row>
    <row r="83" spans="1:22" collapsed="1" x14ac:dyDescent="0.3">
      <c r="A83" s="104"/>
      <c r="B83" s="95" t="s">
        <v>93</v>
      </c>
      <c r="C83" s="52"/>
      <c r="D83" s="52"/>
      <c r="E83" s="122"/>
      <c r="F83" s="121"/>
      <c r="G83" s="193">
        <v>-1357</v>
      </c>
      <c r="H83" s="193">
        <v>-1343</v>
      </c>
      <c r="J83" s="45">
        <f t="shared" si="0"/>
        <v>-14</v>
      </c>
      <c r="K83" s="96">
        <f t="shared" si="1"/>
        <v>1.0424422933730455E-2</v>
      </c>
      <c r="L83" s="96"/>
    </row>
    <row r="84" spans="1:22" s="31" customFormat="1" hidden="1" outlineLevel="1" x14ac:dyDescent="0.3">
      <c r="A84" s="32" t="s">
        <v>31</v>
      </c>
      <c r="D84" s="42">
        <f>'[1]Balance Sheet'!$E$41</f>
        <v>4200</v>
      </c>
      <c r="E84" s="41"/>
      <c r="G84" s="33">
        <v>0</v>
      </c>
      <c r="H84" s="33">
        <v>0</v>
      </c>
      <c r="I84" s="34"/>
      <c r="J84" s="35"/>
      <c r="K84" s="36"/>
      <c r="L84" s="36"/>
      <c r="M84" s="36"/>
      <c r="N84" s="36"/>
      <c r="O84" s="36"/>
      <c r="P84" s="37"/>
      <c r="Q84" s="38"/>
      <c r="S84" s="33"/>
      <c r="T84" s="39"/>
      <c r="U84" s="40"/>
      <c r="V84" s="35"/>
    </row>
    <row r="85" spans="1:22" s="31" customFormat="1" hidden="1" outlineLevel="1" x14ac:dyDescent="0.3">
      <c r="A85" s="32" t="s">
        <v>32</v>
      </c>
      <c r="D85" s="42" t="e">
        <f>+'[3]Balance Sheet'!$E$41</f>
        <v>#REF!</v>
      </c>
      <c r="E85" s="41"/>
      <c r="G85" s="33">
        <v>-738</v>
      </c>
      <c r="H85" s="33">
        <v>236</v>
      </c>
      <c r="I85" s="34"/>
      <c r="J85" s="35"/>
      <c r="K85" s="36"/>
      <c r="L85" s="36"/>
      <c r="M85" s="36"/>
      <c r="N85" s="36"/>
      <c r="O85" s="36"/>
      <c r="P85" s="37"/>
      <c r="Q85" s="38"/>
      <c r="S85" s="33"/>
      <c r="T85" s="39"/>
      <c r="U85" s="40"/>
      <c r="V85" s="35"/>
    </row>
    <row r="86" spans="1:22" s="31" customFormat="1" hidden="1" outlineLevel="1" x14ac:dyDescent="0.3">
      <c r="A86" s="32" t="s">
        <v>33</v>
      </c>
      <c r="D86" s="42">
        <f>+'[4]Balance Sheet'!$E$41</f>
        <v>6295</v>
      </c>
      <c r="E86" s="41"/>
      <c r="G86" s="33">
        <v>0</v>
      </c>
      <c r="H86" s="33">
        <v>0</v>
      </c>
      <c r="I86" s="34"/>
      <c r="J86" s="35"/>
      <c r="K86" s="36"/>
      <c r="L86" s="36"/>
      <c r="M86" s="36"/>
      <c r="N86" s="36"/>
      <c r="O86" s="36"/>
      <c r="P86" s="37"/>
      <c r="Q86" s="38"/>
      <c r="S86" s="33"/>
      <c r="T86" s="39"/>
      <c r="U86" s="40"/>
      <c r="V86" s="35"/>
    </row>
    <row r="87" spans="1:22" s="31" customFormat="1" hidden="1" outlineLevel="1" x14ac:dyDescent="0.3">
      <c r="A87" s="32" t="s">
        <v>34</v>
      </c>
      <c r="D87" s="42">
        <f>+'[5]Balance Sheet'!$E$41</f>
        <v>9570</v>
      </c>
      <c r="E87" s="41"/>
      <c r="G87" s="33">
        <v>0</v>
      </c>
      <c r="H87" s="33">
        <v>0</v>
      </c>
      <c r="I87" s="34"/>
      <c r="J87" s="35"/>
      <c r="K87" s="36"/>
      <c r="L87" s="36"/>
      <c r="M87" s="36"/>
      <c r="N87" s="36"/>
      <c r="O87" s="36"/>
      <c r="P87" s="37"/>
      <c r="Q87" s="38"/>
      <c r="S87" s="33"/>
      <c r="T87" s="39"/>
      <c r="U87" s="40"/>
      <c r="V87" s="35"/>
    </row>
    <row r="88" spans="1:22" s="31" customFormat="1" hidden="1" outlineLevel="1" x14ac:dyDescent="0.3">
      <c r="A88" s="32" t="s">
        <v>35</v>
      </c>
      <c r="D88" s="42">
        <f>+'[6]Balance Sheet'!$E$41</f>
        <v>6718</v>
      </c>
      <c r="E88" s="41"/>
      <c r="G88" s="33">
        <v>0</v>
      </c>
      <c r="H88" s="33">
        <v>0</v>
      </c>
      <c r="I88" s="34"/>
      <c r="J88" s="35"/>
      <c r="K88" s="36"/>
      <c r="L88" s="36"/>
      <c r="M88" s="36"/>
      <c r="N88" s="36"/>
      <c r="O88" s="36"/>
      <c r="P88" s="37"/>
      <c r="Q88" s="38"/>
      <c r="S88" s="33"/>
      <c r="T88" s="39"/>
      <c r="U88" s="40"/>
      <c r="V88" s="35"/>
    </row>
    <row r="89" spans="1:22" s="31" customFormat="1" hidden="1" outlineLevel="1" x14ac:dyDescent="0.3">
      <c r="A89" s="32" t="s">
        <v>36</v>
      </c>
      <c r="D89" s="42">
        <f>+'[7]Balance Sheet'!$E$41</f>
        <v>4328</v>
      </c>
      <c r="E89" s="41"/>
      <c r="G89" s="33">
        <v>0</v>
      </c>
      <c r="H89" s="33">
        <v>0</v>
      </c>
      <c r="I89" s="34"/>
      <c r="J89" s="35"/>
      <c r="K89" s="36"/>
      <c r="L89" s="36"/>
      <c r="M89" s="36"/>
      <c r="N89" s="36"/>
      <c r="O89" s="36"/>
      <c r="P89" s="37"/>
      <c r="Q89" s="38"/>
      <c r="S89" s="33"/>
      <c r="T89" s="39"/>
      <c r="U89" s="40"/>
      <c r="V89" s="35"/>
    </row>
    <row r="90" spans="1:22" s="31" customFormat="1" hidden="1" outlineLevel="1" x14ac:dyDescent="0.3">
      <c r="A90" s="32" t="s">
        <v>37</v>
      </c>
      <c r="D90" s="42">
        <f>+'[8]Balance Sheet'!$E$41</f>
        <v>1331</v>
      </c>
      <c r="E90" s="41"/>
      <c r="G90" s="33">
        <v>0</v>
      </c>
      <c r="H90" s="33">
        <v>0</v>
      </c>
      <c r="I90" s="34"/>
      <c r="J90" s="35"/>
      <c r="K90" s="36"/>
      <c r="L90" s="36"/>
      <c r="M90" s="36"/>
      <c r="N90" s="36"/>
      <c r="O90" s="36"/>
      <c r="P90" s="37"/>
      <c r="Q90" s="38"/>
      <c r="S90" s="33"/>
      <c r="T90" s="39"/>
      <c r="U90" s="40"/>
      <c r="V90" s="35"/>
    </row>
    <row r="91" spans="1:22" s="31" customFormat="1" hidden="1" outlineLevel="1" x14ac:dyDescent="0.3">
      <c r="A91" s="32" t="s">
        <v>38</v>
      </c>
      <c r="D91" s="42">
        <f>+'[9]Balance Sheet'!$E$41</f>
        <v>424</v>
      </c>
      <c r="E91" s="41"/>
      <c r="G91" s="33">
        <v>0</v>
      </c>
      <c r="H91" s="33">
        <v>0</v>
      </c>
      <c r="I91" s="34"/>
      <c r="J91" s="35"/>
      <c r="K91" s="36"/>
      <c r="L91" s="36"/>
      <c r="M91" s="36"/>
      <c r="N91" s="36"/>
      <c r="O91" s="36"/>
      <c r="P91" s="37"/>
      <c r="Q91" s="38"/>
      <c r="S91" s="33"/>
      <c r="T91" s="39"/>
      <c r="U91" s="40"/>
      <c r="V91" s="35"/>
    </row>
    <row r="92" spans="1:22" s="31" customFormat="1" hidden="1" outlineLevel="1" x14ac:dyDescent="0.3">
      <c r="A92" s="32" t="s">
        <v>39</v>
      </c>
      <c r="D92" s="42">
        <f>+'[10]Balance Sheet'!$E$41</f>
        <v>13530</v>
      </c>
      <c r="E92" s="41"/>
      <c r="G92" s="33">
        <v>0</v>
      </c>
      <c r="H92" s="33">
        <v>0</v>
      </c>
      <c r="I92" s="34"/>
      <c r="J92" s="35"/>
      <c r="K92" s="36"/>
      <c r="L92" s="36"/>
      <c r="M92" s="36"/>
      <c r="N92" s="36"/>
      <c r="O92" s="36"/>
      <c r="P92" s="37"/>
      <c r="Q92" s="38"/>
      <c r="S92" s="33"/>
      <c r="T92" s="39"/>
      <c r="U92" s="40"/>
      <c r="V92" s="35"/>
    </row>
    <row r="93" spans="1:22" s="31" customFormat="1" hidden="1" outlineLevel="1" x14ac:dyDescent="0.3">
      <c r="A93" s="32" t="s">
        <v>40</v>
      </c>
      <c r="D93" s="42">
        <f>+'[11]Balance Sheet'!$E$41</f>
        <v>3522</v>
      </c>
      <c r="E93" s="41"/>
      <c r="G93" s="33">
        <v>0</v>
      </c>
      <c r="H93" s="33">
        <v>0</v>
      </c>
      <c r="I93" s="34"/>
      <c r="J93" s="35"/>
      <c r="K93" s="36"/>
      <c r="L93" s="36"/>
      <c r="M93" s="36"/>
      <c r="N93" s="36"/>
      <c r="O93" s="36"/>
      <c r="P93" s="37"/>
      <c r="Q93" s="38"/>
      <c r="S93" s="33"/>
      <c r="T93" s="39"/>
      <c r="U93" s="40"/>
      <c r="V93" s="35"/>
    </row>
    <row r="94" spans="1:22" s="31" customFormat="1" hidden="1" outlineLevel="1" x14ac:dyDescent="0.3">
      <c r="A94" s="32" t="s">
        <v>41</v>
      </c>
      <c r="D94" s="42">
        <f>+'[12]Balance Sheet'!$E$41</f>
        <v>8885</v>
      </c>
      <c r="E94" s="41"/>
      <c r="G94" s="33">
        <v>0</v>
      </c>
      <c r="H94" s="33">
        <v>0</v>
      </c>
      <c r="I94" s="34"/>
      <c r="J94" s="35"/>
      <c r="K94" s="36"/>
      <c r="L94" s="36"/>
      <c r="M94" s="36"/>
      <c r="N94" s="36"/>
      <c r="O94" s="36"/>
      <c r="P94" s="37"/>
      <c r="Q94" s="38"/>
      <c r="S94" s="33"/>
      <c r="T94" s="39"/>
      <c r="U94" s="40"/>
      <c r="V94" s="35"/>
    </row>
    <row r="95" spans="1:22" s="31" customFormat="1" hidden="1" outlineLevel="1" x14ac:dyDescent="0.3">
      <c r="A95" s="32" t="s">
        <v>42</v>
      </c>
      <c r="D95" s="42">
        <f>+'[13]Balance Sheet'!$E$41</f>
        <v>615</v>
      </c>
      <c r="E95" s="41"/>
      <c r="G95" s="33">
        <v>0</v>
      </c>
      <c r="H95" s="33">
        <v>0</v>
      </c>
      <c r="I95" s="34"/>
      <c r="J95" s="35"/>
      <c r="K95" s="36"/>
      <c r="L95" s="36"/>
      <c r="M95" s="36"/>
      <c r="N95" s="36"/>
      <c r="O95" s="36"/>
      <c r="P95" s="37"/>
      <c r="Q95" s="38"/>
      <c r="S95" s="33"/>
      <c r="T95" s="39"/>
      <c r="U95" s="40"/>
      <c r="V95" s="35"/>
    </row>
    <row r="96" spans="1:22" s="31" customFormat="1" hidden="1" outlineLevel="1" x14ac:dyDescent="0.3">
      <c r="A96" s="32" t="s">
        <v>0</v>
      </c>
      <c r="D96" s="42">
        <f>+'[14]Balance Sheet'!$E$41</f>
        <v>1226</v>
      </c>
      <c r="E96" s="41"/>
      <c r="G96" s="33">
        <v>0</v>
      </c>
      <c r="H96" s="33">
        <v>0</v>
      </c>
      <c r="I96" s="34"/>
      <c r="J96" s="35"/>
      <c r="K96" s="36"/>
      <c r="L96" s="36"/>
      <c r="M96" s="36"/>
      <c r="N96" s="36"/>
      <c r="O96" s="36"/>
      <c r="P96" s="37"/>
      <c r="Q96" s="38"/>
      <c r="S96" s="33"/>
      <c r="T96" s="39"/>
      <c r="U96" s="40"/>
      <c r="V96" s="35"/>
    </row>
    <row r="97" spans="1:22" s="31" customFormat="1" hidden="1" outlineLevel="1" x14ac:dyDescent="0.3">
      <c r="A97" s="32" t="s">
        <v>43</v>
      </c>
      <c r="D97" s="42">
        <f>+'[15]Balance Sheet'!$E$41</f>
        <v>236</v>
      </c>
      <c r="E97" s="41"/>
      <c r="G97" s="33">
        <v>0</v>
      </c>
      <c r="H97" s="33">
        <v>0</v>
      </c>
      <c r="I97" s="34"/>
      <c r="J97" s="35"/>
      <c r="K97" s="36"/>
      <c r="L97" s="36"/>
      <c r="M97" s="36"/>
      <c r="N97" s="36"/>
      <c r="O97" s="36"/>
      <c r="P97" s="37"/>
      <c r="Q97" s="38"/>
      <c r="S97" s="33"/>
      <c r="T97" s="39"/>
      <c r="U97" s="40"/>
      <c r="V97" s="35"/>
    </row>
    <row r="98" spans="1:22" s="31" customFormat="1" hidden="1" outlineLevel="1" x14ac:dyDescent="0.3">
      <c r="A98" s="32" t="s">
        <v>44</v>
      </c>
      <c r="D98" s="42" t="e">
        <f>+'[16]Balance Sheet'!$E$41</f>
        <v>#REF!</v>
      </c>
      <c r="E98" s="41"/>
      <c r="G98" s="33">
        <v>0</v>
      </c>
      <c r="H98" s="33">
        <v>0</v>
      </c>
      <c r="I98" s="34"/>
      <c r="J98" s="35"/>
      <c r="K98" s="36"/>
      <c r="L98" s="36"/>
      <c r="M98" s="36"/>
      <c r="N98" s="36"/>
      <c r="O98" s="36"/>
      <c r="P98" s="37"/>
      <c r="Q98" s="38"/>
      <c r="S98" s="33"/>
      <c r="T98" s="39"/>
      <c r="U98" s="40"/>
      <c r="V98" s="35"/>
    </row>
    <row r="99" spans="1:22" s="31" customFormat="1" hidden="1" outlineLevel="1" x14ac:dyDescent="0.3">
      <c r="A99" s="32" t="s">
        <v>45</v>
      </c>
      <c r="D99" s="42">
        <f>+'[17]Balance Sheet'!$E$41</f>
        <v>7171</v>
      </c>
      <c r="E99" s="41"/>
      <c r="G99" s="33">
        <v>0</v>
      </c>
      <c r="H99" s="33">
        <v>0</v>
      </c>
      <c r="I99" s="34"/>
      <c r="J99" s="35"/>
      <c r="K99" s="36"/>
      <c r="L99" s="36"/>
      <c r="M99" s="36"/>
      <c r="N99" s="36"/>
      <c r="O99" s="36"/>
      <c r="P99" s="37"/>
      <c r="Q99" s="38"/>
      <c r="S99" s="33"/>
      <c r="T99" s="39"/>
      <c r="U99" s="40"/>
      <c r="V99" s="35"/>
    </row>
    <row r="100" spans="1:22" s="31" customFormat="1" hidden="1" outlineLevel="1" x14ac:dyDescent="0.3">
      <c r="A100" s="32" t="s">
        <v>46</v>
      </c>
      <c r="D100" s="42">
        <f>+'[18]Balance Sheet'!$E$41</f>
        <v>0</v>
      </c>
      <c r="E100" s="41"/>
      <c r="G100" s="33">
        <v>0</v>
      </c>
      <c r="H100" s="33">
        <v>0</v>
      </c>
      <c r="I100" s="34"/>
      <c r="J100" s="35"/>
      <c r="K100" s="36"/>
      <c r="L100" s="36"/>
      <c r="M100" s="36"/>
      <c r="N100" s="36"/>
      <c r="O100" s="36"/>
      <c r="P100" s="37"/>
      <c r="Q100" s="38"/>
      <c r="S100" s="33"/>
      <c r="T100" s="39"/>
      <c r="U100" s="40"/>
      <c r="V100" s="35"/>
    </row>
    <row r="101" spans="1:22" s="31" customFormat="1" hidden="1" outlineLevel="1" x14ac:dyDescent="0.3">
      <c r="A101" s="32" t="s">
        <v>47</v>
      </c>
      <c r="D101" s="42">
        <f>+'[19]Balance Sheet'!$E$41</f>
        <v>7455</v>
      </c>
      <c r="E101" s="41"/>
      <c r="G101" s="33">
        <v>0</v>
      </c>
      <c r="H101" s="33">
        <v>0</v>
      </c>
      <c r="I101" s="34"/>
      <c r="J101" s="35"/>
      <c r="K101" s="36"/>
      <c r="L101" s="36"/>
      <c r="M101" s="36"/>
      <c r="N101" s="36"/>
      <c r="O101" s="36"/>
      <c r="P101" s="37"/>
      <c r="Q101" s="38"/>
      <c r="S101" s="33"/>
      <c r="T101" s="39"/>
      <c r="U101" s="40"/>
      <c r="V101" s="35"/>
    </row>
    <row r="102" spans="1:22" collapsed="1" x14ac:dyDescent="0.3">
      <c r="A102" s="104"/>
      <c r="B102" s="95" t="s">
        <v>94</v>
      </c>
      <c r="C102" s="105"/>
      <c r="D102" s="105"/>
      <c r="E102" s="105"/>
      <c r="F102" s="121"/>
      <c r="G102" s="193">
        <v>-738</v>
      </c>
      <c r="H102" s="193">
        <v>236</v>
      </c>
      <c r="J102" s="45">
        <f t="shared" si="0"/>
        <v>-974</v>
      </c>
      <c r="K102" s="96">
        <f t="shared" si="1"/>
        <v>10</v>
      </c>
      <c r="L102" s="96"/>
    </row>
    <row r="103" spans="1:22" s="31" customFormat="1" hidden="1" outlineLevel="1" x14ac:dyDescent="0.3">
      <c r="A103" s="32" t="s">
        <v>31</v>
      </c>
      <c r="D103" s="42">
        <f>'[1]Balance Sheet'!$E$41</f>
        <v>4200</v>
      </c>
      <c r="E103" s="41"/>
      <c r="G103" s="33">
        <v>1884</v>
      </c>
      <c r="H103" s="33">
        <v>213</v>
      </c>
      <c r="I103" s="34"/>
      <c r="J103" s="35"/>
      <c r="K103" s="36"/>
      <c r="L103" s="36"/>
      <c r="M103" s="36"/>
      <c r="N103" s="36"/>
      <c r="O103" s="36"/>
      <c r="P103" s="37"/>
      <c r="Q103" s="38"/>
      <c r="S103" s="33"/>
      <c r="T103" s="39"/>
      <c r="U103" s="40"/>
      <c r="V103" s="35"/>
    </row>
    <row r="104" spans="1:22" s="31" customFormat="1" hidden="1" outlineLevel="1" x14ac:dyDescent="0.3">
      <c r="A104" s="32" t="s">
        <v>32</v>
      </c>
      <c r="D104" s="42" t="e">
        <f>+'[3]Balance Sheet'!$E$41</f>
        <v>#REF!</v>
      </c>
      <c r="E104" s="41"/>
      <c r="G104" s="33">
        <v>878</v>
      </c>
      <c r="H104" s="33">
        <v>-118</v>
      </c>
      <c r="I104" s="34"/>
      <c r="J104" s="35"/>
      <c r="K104" s="36"/>
      <c r="L104" s="36"/>
      <c r="M104" s="36"/>
      <c r="N104" s="36"/>
      <c r="O104" s="36"/>
      <c r="P104" s="37"/>
      <c r="Q104" s="38"/>
      <c r="S104" s="33"/>
      <c r="T104" s="39"/>
      <c r="U104" s="40"/>
      <c r="V104" s="35"/>
    </row>
    <row r="105" spans="1:22" s="31" customFormat="1" hidden="1" outlineLevel="1" x14ac:dyDescent="0.3">
      <c r="A105" s="32" t="s">
        <v>33</v>
      </c>
      <c r="D105" s="42">
        <f>+'[4]Balance Sheet'!$E$41</f>
        <v>6295</v>
      </c>
      <c r="E105" s="41"/>
      <c r="G105" s="33">
        <v>1426</v>
      </c>
      <c r="H105" s="33">
        <v>-1011</v>
      </c>
      <c r="I105" s="34"/>
      <c r="J105" s="35"/>
      <c r="K105" s="36"/>
      <c r="L105" s="36"/>
      <c r="M105" s="36"/>
      <c r="N105" s="36"/>
      <c r="O105" s="36"/>
      <c r="P105" s="37"/>
      <c r="Q105" s="38"/>
      <c r="S105" s="33"/>
      <c r="T105" s="39"/>
      <c r="U105" s="40"/>
      <c r="V105" s="35"/>
    </row>
    <row r="106" spans="1:22" s="31" customFormat="1" hidden="1" outlineLevel="1" x14ac:dyDescent="0.3">
      <c r="A106" s="32" t="s">
        <v>34</v>
      </c>
      <c r="D106" s="42">
        <f>+'[5]Balance Sheet'!$E$41</f>
        <v>9570</v>
      </c>
      <c r="E106" s="41"/>
      <c r="G106" s="33">
        <v>-11482</v>
      </c>
      <c r="H106" s="33">
        <v>-36784</v>
      </c>
      <c r="I106" s="34"/>
      <c r="J106" s="35"/>
      <c r="K106" s="36"/>
      <c r="L106" s="36"/>
      <c r="M106" s="36"/>
      <c r="N106" s="36"/>
      <c r="O106" s="36"/>
      <c r="P106" s="37"/>
      <c r="Q106" s="38"/>
      <c r="S106" s="33"/>
      <c r="T106" s="39"/>
      <c r="U106" s="40"/>
      <c r="V106" s="35"/>
    </row>
    <row r="107" spans="1:22" s="31" customFormat="1" hidden="1" outlineLevel="1" x14ac:dyDescent="0.3">
      <c r="A107" s="32" t="s">
        <v>35</v>
      </c>
      <c r="D107" s="42">
        <f>+'[6]Balance Sheet'!$E$41</f>
        <v>6718</v>
      </c>
      <c r="E107" s="41"/>
      <c r="G107" s="33">
        <v>29</v>
      </c>
      <c r="H107" s="33">
        <v>-16</v>
      </c>
      <c r="I107" s="34"/>
      <c r="J107" s="35"/>
      <c r="K107" s="36"/>
      <c r="L107" s="36"/>
      <c r="M107" s="36"/>
      <c r="N107" s="36"/>
      <c r="O107" s="36"/>
      <c r="P107" s="37"/>
      <c r="Q107" s="38"/>
      <c r="S107" s="33"/>
      <c r="T107" s="39"/>
      <c r="U107" s="40"/>
      <c r="V107" s="35"/>
    </row>
    <row r="108" spans="1:22" s="31" customFormat="1" hidden="1" outlineLevel="1" x14ac:dyDescent="0.3">
      <c r="A108" s="32" t="s">
        <v>36</v>
      </c>
      <c r="D108" s="42">
        <f>+'[7]Balance Sheet'!$E$41</f>
        <v>4328</v>
      </c>
      <c r="E108" s="41"/>
      <c r="G108" s="33">
        <v>29523</v>
      </c>
      <c r="H108" s="33">
        <v>-2752</v>
      </c>
      <c r="I108" s="34"/>
      <c r="J108" s="35"/>
      <c r="K108" s="36"/>
      <c r="L108" s="36"/>
      <c r="M108" s="36"/>
      <c r="N108" s="36"/>
      <c r="O108" s="36"/>
      <c r="P108" s="37"/>
      <c r="Q108" s="38"/>
      <c r="S108" s="33"/>
      <c r="T108" s="39"/>
      <c r="U108" s="40"/>
      <c r="V108" s="35"/>
    </row>
    <row r="109" spans="1:22" s="31" customFormat="1" hidden="1" outlineLevel="1" x14ac:dyDescent="0.3">
      <c r="A109" s="32" t="s">
        <v>37</v>
      </c>
      <c r="D109" s="42">
        <f>+'[8]Balance Sheet'!$E$41</f>
        <v>1331</v>
      </c>
      <c r="E109" s="41"/>
      <c r="G109" s="33">
        <v>105</v>
      </c>
      <c r="H109" s="33">
        <v>-229</v>
      </c>
      <c r="I109" s="34"/>
      <c r="J109" s="35"/>
      <c r="K109" s="36"/>
      <c r="L109" s="36"/>
      <c r="M109" s="36"/>
      <c r="N109" s="36"/>
      <c r="O109" s="36"/>
      <c r="P109" s="37"/>
      <c r="Q109" s="38"/>
      <c r="S109" s="33"/>
      <c r="T109" s="39"/>
      <c r="U109" s="40"/>
      <c r="V109" s="35"/>
    </row>
    <row r="110" spans="1:22" s="31" customFormat="1" hidden="1" outlineLevel="1" x14ac:dyDescent="0.3">
      <c r="A110" s="32" t="s">
        <v>38</v>
      </c>
      <c r="D110" s="42">
        <f>+'[9]Balance Sheet'!$E$41</f>
        <v>424</v>
      </c>
      <c r="E110" s="41"/>
      <c r="G110" s="33">
        <v>1725</v>
      </c>
      <c r="H110" s="33">
        <v>-1015</v>
      </c>
      <c r="I110" s="34"/>
      <c r="J110" s="35"/>
      <c r="K110" s="36"/>
      <c r="L110" s="36"/>
      <c r="M110" s="36"/>
      <c r="N110" s="36"/>
      <c r="O110" s="36"/>
      <c r="P110" s="37"/>
      <c r="Q110" s="38"/>
      <c r="S110" s="33"/>
      <c r="T110" s="39"/>
      <c r="U110" s="40"/>
      <c r="V110" s="35"/>
    </row>
    <row r="111" spans="1:22" s="31" customFormat="1" hidden="1" outlineLevel="1" x14ac:dyDescent="0.3">
      <c r="A111" s="32" t="s">
        <v>39</v>
      </c>
      <c r="D111" s="42">
        <f>+'[10]Balance Sheet'!$E$41</f>
        <v>13530</v>
      </c>
      <c r="E111" s="41"/>
      <c r="G111" s="33">
        <v>244</v>
      </c>
      <c r="H111" s="33">
        <v>-105</v>
      </c>
      <c r="I111" s="34"/>
      <c r="J111" s="35"/>
      <c r="K111" s="36"/>
      <c r="L111" s="36"/>
      <c r="M111" s="36"/>
      <c r="N111" s="36"/>
      <c r="O111" s="36"/>
      <c r="P111" s="37"/>
      <c r="Q111" s="38"/>
      <c r="S111" s="33"/>
      <c r="T111" s="39"/>
      <c r="U111" s="40"/>
      <c r="V111" s="35"/>
    </row>
    <row r="112" spans="1:22" s="31" customFormat="1" hidden="1" outlineLevel="1" x14ac:dyDescent="0.3">
      <c r="A112" s="32" t="s">
        <v>40</v>
      </c>
      <c r="D112" s="42">
        <f>+'[11]Balance Sheet'!$E$41</f>
        <v>3522</v>
      </c>
      <c r="E112" s="41"/>
      <c r="G112" s="33">
        <v>0</v>
      </c>
      <c r="H112" s="33">
        <v>0</v>
      </c>
      <c r="I112" s="34"/>
      <c r="J112" s="35"/>
      <c r="K112" s="36"/>
      <c r="L112" s="36"/>
      <c r="M112" s="36"/>
      <c r="N112" s="36"/>
      <c r="O112" s="36"/>
      <c r="P112" s="37"/>
      <c r="Q112" s="38"/>
      <c r="S112" s="33"/>
      <c r="T112" s="39"/>
      <c r="U112" s="40"/>
      <c r="V112" s="35"/>
    </row>
    <row r="113" spans="1:22" s="31" customFormat="1" hidden="1" outlineLevel="1" x14ac:dyDescent="0.3">
      <c r="A113" s="32" t="s">
        <v>41</v>
      </c>
      <c r="D113" s="42">
        <f>+'[12]Balance Sheet'!$E$41</f>
        <v>8885</v>
      </c>
      <c r="E113" s="41"/>
      <c r="G113" s="33">
        <v>-1462</v>
      </c>
      <c r="H113" s="33">
        <v>-1491</v>
      </c>
      <c r="I113" s="34"/>
      <c r="J113" s="35"/>
      <c r="K113" s="36"/>
      <c r="L113" s="36"/>
      <c r="M113" s="36"/>
      <c r="N113" s="36"/>
      <c r="O113" s="36"/>
      <c r="P113" s="37"/>
      <c r="Q113" s="38"/>
      <c r="S113" s="33"/>
      <c r="T113" s="39"/>
      <c r="U113" s="40"/>
      <c r="V113" s="35"/>
    </row>
    <row r="114" spans="1:22" s="31" customFormat="1" hidden="1" outlineLevel="1" x14ac:dyDescent="0.3">
      <c r="A114" s="32" t="s">
        <v>42</v>
      </c>
      <c r="D114" s="42">
        <f>+'[13]Balance Sheet'!$E$41</f>
        <v>615</v>
      </c>
      <c r="E114" s="41"/>
      <c r="G114" s="33">
        <v>279</v>
      </c>
      <c r="H114" s="33">
        <v>-267</v>
      </c>
      <c r="I114" s="34"/>
      <c r="J114" s="35"/>
      <c r="K114" s="36"/>
      <c r="L114" s="36"/>
      <c r="M114" s="36"/>
      <c r="N114" s="36"/>
      <c r="O114" s="36"/>
      <c r="P114" s="37"/>
      <c r="Q114" s="38"/>
      <c r="S114" s="33"/>
      <c r="T114" s="39"/>
      <c r="U114" s="40"/>
      <c r="V114" s="35"/>
    </row>
    <row r="115" spans="1:22" s="31" customFormat="1" hidden="1" outlineLevel="1" x14ac:dyDescent="0.3">
      <c r="A115" s="32" t="s">
        <v>0</v>
      </c>
      <c r="D115" s="42">
        <f>+'[14]Balance Sheet'!$E$41</f>
        <v>1226</v>
      </c>
      <c r="E115" s="41"/>
      <c r="G115" s="33">
        <v>1006</v>
      </c>
      <c r="H115" s="33">
        <v>-70</v>
      </c>
      <c r="I115" s="34"/>
      <c r="J115" s="35"/>
      <c r="K115" s="36"/>
      <c r="L115" s="36"/>
      <c r="M115" s="36"/>
      <c r="N115" s="36"/>
      <c r="O115" s="36"/>
      <c r="P115" s="37"/>
      <c r="Q115" s="38"/>
      <c r="S115" s="33"/>
      <c r="T115" s="39"/>
      <c r="U115" s="40"/>
      <c r="V115" s="35"/>
    </row>
    <row r="116" spans="1:22" s="31" customFormat="1" hidden="1" outlineLevel="1" x14ac:dyDescent="0.3">
      <c r="A116" s="32" t="s">
        <v>43</v>
      </c>
      <c r="D116" s="42">
        <f>+'[15]Balance Sheet'!$E$41</f>
        <v>236</v>
      </c>
      <c r="E116" s="41"/>
      <c r="G116" s="33">
        <v>-2935</v>
      </c>
      <c r="H116" s="33">
        <v>-5490</v>
      </c>
      <c r="I116" s="34"/>
      <c r="J116" s="35"/>
      <c r="K116" s="36"/>
      <c r="L116" s="36"/>
      <c r="M116" s="36"/>
      <c r="N116" s="36"/>
      <c r="O116" s="36"/>
      <c r="P116" s="37"/>
      <c r="Q116" s="38"/>
      <c r="S116" s="33"/>
      <c r="T116" s="39"/>
      <c r="U116" s="40"/>
      <c r="V116" s="35"/>
    </row>
    <row r="117" spans="1:22" s="31" customFormat="1" hidden="1" outlineLevel="1" x14ac:dyDescent="0.3">
      <c r="A117" s="32" t="s">
        <v>44</v>
      </c>
      <c r="D117" s="42" t="e">
        <f>+'[16]Balance Sheet'!$E$41</f>
        <v>#REF!</v>
      </c>
      <c r="E117" s="41"/>
      <c r="G117" s="33">
        <v>180</v>
      </c>
      <c r="H117" s="33">
        <v>-25</v>
      </c>
      <c r="I117" s="34"/>
      <c r="J117" s="35"/>
      <c r="K117" s="36"/>
      <c r="L117" s="36"/>
      <c r="M117" s="36"/>
      <c r="N117" s="36"/>
      <c r="O117" s="36"/>
      <c r="P117" s="37"/>
      <c r="Q117" s="38"/>
      <c r="S117" s="33"/>
      <c r="T117" s="39"/>
      <c r="U117" s="40"/>
      <c r="V117" s="35"/>
    </row>
    <row r="118" spans="1:22" s="31" customFormat="1" hidden="1" outlineLevel="1" x14ac:dyDescent="0.3">
      <c r="A118" s="32" t="s">
        <v>45</v>
      </c>
      <c r="D118" s="42">
        <f>+'[17]Balance Sheet'!$E$41</f>
        <v>7171</v>
      </c>
      <c r="E118" s="41"/>
      <c r="G118" s="33">
        <v>2923</v>
      </c>
      <c r="H118" s="33">
        <v>-2054</v>
      </c>
      <c r="I118" s="34"/>
      <c r="J118" s="35"/>
      <c r="K118" s="36"/>
      <c r="L118" s="36"/>
      <c r="M118" s="36"/>
      <c r="N118" s="36"/>
      <c r="O118" s="36"/>
      <c r="P118" s="37"/>
      <c r="Q118" s="38"/>
      <c r="S118" s="33"/>
      <c r="T118" s="39"/>
      <c r="U118" s="40"/>
      <c r="V118" s="35"/>
    </row>
    <row r="119" spans="1:22" s="31" customFormat="1" hidden="1" outlineLevel="1" x14ac:dyDescent="0.3">
      <c r="A119" s="32" t="s">
        <v>46</v>
      </c>
      <c r="D119" s="42">
        <f>+'[18]Balance Sheet'!$E$41</f>
        <v>0</v>
      </c>
      <c r="E119" s="41"/>
      <c r="G119" s="33">
        <v>-326</v>
      </c>
      <c r="H119" s="33">
        <v>500</v>
      </c>
      <c r="I119" s="34"/>
      <c r="J119" s="35"/>
      <c r="K119" s="36"/>
      <c r="L119" s="36"/>
      <c r="M119" s="36"/>
      <c r="N119" s="36"/>
      <c r="O119" s="36"/>
      <c r="P119" s="37"/>
      <c r="Q119" s="38"/>
      <c r="S119" s="33"/>
      <c r="T119" s="39"/>
      <c r="U119" s="40"/>
      <c r="V119" s="35"/>
    </row>
    <row r="120" spans="1:22" s="31" customFormat="1" hidden="1" outlineLevel="1" x14ac:dyDescent="0.3">
      <c r="A120" s="32" t="s">
        <v>47</v>
      </c>
      <c r="D120" s="42">
        <f>+'[19]Balance Sheet'!$E$41</f>
        <v>7455</v>
      </c>
      <c r="E120" s="41"/>
      <c r="G120" s="33">
        <v>364</v>
      </c>
      <c r="H120" s="33">
        <v>-273</v>
      </c>
      <c r="I120" s="34"/>
      <c r="J120" s="35"/>
      <c r="K120" s="36"/>
      <c r="L120" s="36"/>
      <c r="M120" s="36"/>
      <c r="N120" s="36"/>
      <c r="O120" s="36"/>
      <c r="P120" s="37"/>
      <c r="Q120" s="38"/>
      <c r="S120" s="33"/>
      <c r="T120" s="39"/>
      <c r="U120" s="40"/>
      <c r="V120" s="35"/>
    </row>
    <row r="121" spans="1:22" collapsed="1" x14ac:dyDescent="0.3">
      <c r="A121" s="104"/>
      <c r="B121" s="95" t="s">
        <v>95</v>
      </c>
      <c r="C121" s="105"/>
      <c r="D121" s="105"/>
      <c r="E121" s="105"/>
      <c r="F121" s="121"/>
      <c r="G121" s="193">
        <v>24361</v>
      </c>
      <c r="H121" s="193">
        <v>-50987</v>
      </c>
      <c r="J121" s="45">
        <f t="shared" si="0"/>
        <v>75348</v>
      </c>
      <c r="K121" s="96">
        <f t="shared" si="1"/>
        <v>10</v>
      </c>
      <c r="L121" s="96"/>
    </row>
    <row r="122" spans="1:22" s="31" customFormat="1" hidden="1" outlineLevel="1" x14ac:dyDescent="0.3">
      <c r="A122" s="32" t="s">
        <v>31</v>
      </c>
      <c r="D122" s="42">
        <f>'[1]Balance Sheet'!$E$41</f>
        <v>4200</v>
      </c>
      <c r="E122" s="41"/>
      <c r="G122" s="33">
        <v>-19</v>
      </c>
      <c r="H122" s="33">
        <v>-92</v>
      </c>
      <c r="I122" s="34"/>
      <c r="J122" s="35"/>
      <c r="K122" s="36"/>
      <c r="L122" s="36"/>
      <c r="M122" s="36"/>
      <c r="N122" s="36"/>
      <c r="O122" s="36"/>
      <c r="P122" s="37"/>
      <c r="Q122" s="38"/>
      <c r="S122" s="33"/>
      <c r="T122" s="39"/>
      <c r="U122" s="40"/>
      <c r="V122" s="35"/>
    </row>
    <row r="123" spans="1:22" s="31" customFormat="1" hidden="1" outlineLevel="1" x14ac:dyDescent="0.3">
      <c r="A123" s="32" t="s">
        <v>32</v>
      </c>
      <c r="D123" s="42" t="e">
        <f>+'[3]Balance Sheet'!$E$41</f>
        <v>#REF!</v>
      </c>
      <c r="E123" s="41"/>
      <c r="G123" s="33">
        <v>25</v>
      </c>
      <c r="H123" s="33">
        <v>-3</v>
      </c>
      <c r="I123" s="34"/>
      <c r="J123" s="35"/>
      <c r="K123" s="36"/>
      <c r="L123" s="36"/>
      <c r="M123" s="36"/>
      <c r="N123" s="36"/>
      <c r="O123" s="36"/>
      <c r="P123" s="37"/>
      <c r="Q123" s="38"/>
      <c r="S123" s="33"/>
      <c r="T123" s="39"/>
      <c r="U123" s="40"/>
      <c r="V123" s="35"/>
    </row>
    <row r="124" spans="1:22" s="31" customFormat="1" hidden="1" outlineLevel="1" x14ac:dyDescent="0.3">
      <c r="A124" s="32" t="s">
        <v>33</v>
      </c>
      <c r="D124" s="42">
        <f>+'[4]Balance Sheet'!$E$41</f>
        <v>6295</v>
      </c>
      <c r="E124" s="41"/>
      <c r="G124" s="33">
        <v>-34</v>
      </c>
      <c r="H124" s="33">
        <v>7</v>
      </c>
      <c r="I124" s="34"/>
      <c r="J124" s="35"/>
      <c r="K124" s="36"/>
      <c r="L124" s="36"/>
      <c r="M124" s="36"/>
      <c r="N124" s="36"/>
      <c r="O124" s="36"/>
      <c r="P124" s="37"/>
      <c r="Q124" s="38"/>
      <c r="S124" s="33"/>
      <c r="T124" s="39"/>
      <c r="U124" s="40"/>
      <c r="V124" s="35"/>
    </row>
    <row r="125" spans="1:22" s="31" customFormat="1" hidden="1" outlineLevel="1" x14ac:dyDescent="0.3">
      <c r="A125" s="32" t="s">
        <v>34</v>
      </c>
      <c r="D125" s="42">
        <f>+'[5]Balance Sheet'!$E$41</f>
        <v>9570</v>
      </c>
      <c r="E125" s="41"/>
      <c r="G125" s="33">
        <v>54</v>
      </c>
      <c r="H125" s="33">
        <v>359</v>
      </c>
      <c r="I125" s="34"/>
      <c r="J125" s="35"/>
      <c r="K125" s="36"/>
      <c r="L125" s="36"/>
      <c r="M125" s="36"/>
      <c r="N125" s="36"/>
      <c r="O125" s="36"/>
      <c r="P125" s="37"/>
      <c r="Q125" s="38"/>
      <c r="S125" s="33"/>
      <c r="T125" s="39"/>
      <c r="U125" s="40"/>
      <c r="V125" s="35"/>
    </row>
    <row r="126" spans="1:22" s="31" customFormat="1" hidden="1" outlineLevel="1" x14ac:dyDescent="0.3">
      <c r="A126" s="32" t="s">
        <v>35</v>
      </c>
      <c r="D126" s="42">
        <f>+'[6]Balance Sheet'!$E$41</f>
        <v>6718</v>
      </c>
      <c r="E126" s="41"/>
      <c r="G126" s="33">
        <v>-32</v>
      </c>
      <c r="H126" s="33">
        <v>0</v>
      </c>
      <c r="I126" s="34"/>
      <c r="J126" s="35"/>
      <c r="K126" s="36"/>
      <c r="L126" s="36"/>
      <c r="M126" s="36"/>
      <c r="N126" s="36"/>
      <c r="O126" s="36"/>
      <c r="P126" s="37"/>
      <c r="Q126" s="38"/>
      <c r="S126" s="33"/>
      <c r="T126" s="39"/>
      <c r="U126" s="40"/>
      <c r="V126" s="35"/>
    </row>
    <row r="127" spans="1:22" s="31" customFormat="1" hidden="1" outlineLevel="1" x14ac:dyDescent="0.3">
      <c r="A127" s="32" t="s">
        <v>36</v>
      </c>
      <c r="D127" s="42">
        <f>+'[7]Balance Sheet'!$E$41</f>
        <v>4328</v>
      </c>
      <c r="E127" s="41"/>
      <c r="G127" s="33">
        <v>-127</v>
      </c>
      <c r="H127" s="33">
        <v>-16</v>
      </c>
      <c r="I127" s="34"/>
      <c r="J127" s="35"/>
      <c r="K127" s="36"/>
      <c r="L127" s="36"/>
      <c r="M127" s="36"/>
      <c r="N127" s="36"/>
      <c r="O127" s="36"/>
      <c r="P127" s="37"/>
      <c r="Q127" s="38"/>
      <c r="S127" s="33"/>
      <c r="T127" s="39"/>
      <c r="U127" s="40"/>
      <c r="V127" s="35"/>
    </row>
    <row r="128" spans="1:22" s="31" customFormat="1" hidden="1" outlineLevel="1" x14ac:dyDescent="0.3">
      <c r="A128" s="32" t="s">
        <v>37</v>
      </c>
      <c r="D128" s="42">
        <f>+'[8]Balance Sheet'!$E$41</f>
        <v>1331</v>
      </c>
      <c r="E128" s="41"/>
      <c r="G128" s="33">
        <v>-34</v>
      </c>
      <c r="H128" s="33">
        <v>-3</v>
      </c>
      <c r="I128" s="34"/>
      <c r="J128" s="35"/>
      <c r="K128" s="36"/>
      <c r="L128" s="36"/>
      <c r="M128" s="36"/>
      <c r="N128" s="36"/>
      <c r="O128" s="36"/>
      <c r="P128" s="37"/>
      <c r="Q128" s="38"/>
      <c r="S128" s="33"/>
      <c r="T128" s="39"/>
      <c r="U128" s="40"/>
      <c r="V128" s="35"/>
    </row>
    <row r="129" spans="1:22" s="31" customFormat="1" hidden="1" outlineLevel="1" x14ac:dyDescent="0.3">
      <c r="A129" s="32" t="s">
        <v>38</v>
      </c>
      <c r="D129" s="42">
        <f>+'[9]Balance Sheet'!$E$41</f>
        <v>424</v>
      </c>
      <c r="E129" s="41"/>
      <c r="G129" s="33">
        <v>0</v>
      </c>
      <c r="H129" s="33">
        <v>2</v>
      </c>
      <c r="I129" s="34"/>
      <c r="J129" s="35"/>
      <c r="K129" s="36"/>
      <c r="L129" s="36"/>
      <c r="M129" s="36"/>
      <c r="N129" s="36"/>
      <c r="O129" s="36"/>
      <c r="P129" s="37"/>
      <c r="Q129" s="38"/>
      <c r="S129" s="33"/>
      <c r="T129" s="39"/>
      <c r="U129" s="40"/>
      <c r="V129" s="35"/>
    </row>
    <row r="130" spans="1:22" s="31" customFormat="1" hidden="1" outlineLevel="1" x14ac:dyDescent="0.3">
      <c r="A130" s="32" t="s">
        <v>39</v>
      </c>
      <c r="D130" s="42">
        <f>+'[10]Balance Sheet'!$E$41</f>
        <v>13530</v>
      </c>
      <c r="E130" s="41"/>
      <c r="G130" s="33">
        <v>52</v>
      </c>
      <c r="H130" s="33">
        <v>-2</v>
      </c>
      <c r="I130" s="34"/>
      <c r="J130" s="35"/>
      <c r="K130" s="36"/>
      <c r="L130" s="36"/>
      <c r="M130" s="36"/>
      <c r="N130" s="36"/>
      <c r="O130" s="36"/>
      <c r="P130" s="37"/>
      <c r="Q130" s="38"/>
      <c r="S130" s="33"/>
      <c r="T130" s="39"/>
      <c r="U130" s="40"/>
      <c r="V130" s="35"/>
    </row>
    <row r="131" spans="1:22" s="31" customFormat="1" hidden="1" outlineLevel="1" x14ac:dyDescent="0.3">
      <c r="A131" s="32" t="s">
        <v>40</v>
      </c>
      <c r="D131" s="42">
        <f>+'[11]Balance Sheet'!$E$41</f>
        <v>3522</v>
      </c>
      <c r="E131" s="41"/>
      <c r="G131" s="33">
        <v>0</v>
      </c>
      <c r="H131" s="33">
        <v>0</v>
      </c>
      <c r="I131" s="34"/>
      <c r="J131" s="35"/>
      <c r="K131" s="36"/>
      <c r="L131" s="36"/>
      <c r="M131" s="36"/>
      <c r="N131" s="36"/>
      <c r="O131" s="36"/>
      <c r="P131" s="37"/>
      <c r="Q131" s="38"/>
      <c r="S131" s="33"/>
      <c r="T131" s="39"/>
      <c r="U131" s="40"/>
      <c r="V131" s="35"/>
    </row>
    <row r="132" spans="1:22" s="31" customFormat="1" hidden="1" outlineLevel="1" x14ac:dyDescent="0.3">
      <c r="A132" s="32" t="s">
        <v>41</v>
      </c>
      <c r="D132" s="42">
        <f>+'[12]Balance Sheet'!$E$41</f>
        <v>8885</v>
      </c>
      <c r="E132" s="41"/>
      <c r="G132" s="33">
        <v>-12</v>
      </c>
      <c r="H132" s="33">
        <v>4</v>
      </c>
      <c r="I132" s="34"/>
      <c r="J132" s="35"/>
      <c r="K132" s="36"/>
      <c r="L132" s="36"/>
      <c r="M132" s="36"/>
      <c r="N132" s="36"/>
      <c r="O132" s="36"/>
      <c r="P132" s="37"/>
      <c r="Q132" s="38"/>
      <c r="S132" s="33"/>
      <c r="T132" s="39"/>
      <c r="U132" s="40"/>
      <c r="V132" s="35"/>
    </row>
    <row r="133" spans="1:22" s="31" customFormat="1" hidden="1" outlineLevel="1" x14ac:dyDescent="0.3">
      <c r="A133" s="32" t="s">
        <v>42</v>
      </c>
      <c r="D133" s="42">
        <f>+'[13]Balance Sheet'!$E$41</f>
        <v>615</v>
      </c>
      <c r="E133" s="41"/>
      <c r="G133" s="33">
        <v>0</v>
      </c>
      <c r="H133" s="33">
        <v>0</v>
      </c>
      <c r="I133" s="34"/>
      <c r="J133" s="35"/>
      <c r="K133" s="36"/>
      <c r="L133" s="36"/>
      <c r="M133" s="36"/>
      <c r="N133" s="36"/>
      <c r="O133" s="36"/>
      <c r="P133" s="37"/>
      <c r="Q133" s="38"/>
      <c r="S133" s="33"/>
      <c r="T133" s="39"/>
      <c r="U133" s="40"/>
      <c r="V133" s="35"/>
    </row>
    <row r="134" spans="1:22" s="31" customFormat="1" hidden="1" outlineLevel="1" x14ac:dyDescent="0.3">
      <c r="A134" s="32" t="s">
        <v>0</v>
      </c>
      <c r="D134" s="42">
        <f>+'[14]Balance Sheet'!$E$41</f>
        <v>1226</v>
      </c>
      <c r="E134" s="41"/>
      <c r="G134" s="33">
        <v>68</v>
      </c>
      <c r="H134" s="33">
        <v>-94</v>
      </c>
      <c r="I134" s="34"/>
      <c r="J134" s="35"/>
      <c r="K134" s="36"/>
      <c r="L134" s="36"/>
      <c r="M134" s="36"/>
      <c r="N134" s="36"/>
      <c r="O134" s="36"/>
      <c r="P134" s="37"/>
      <c r="Q134" s="38"/>
      <c r="S134" s="33"/>
      <c r="T134" s="39"/>
      <c r="U134" s="40"/>
      <c r="V134" s="35"/>
    </row>
    <row r="135" spans="1:22" s="31" customFormat="1" hidden="1" outlineLevel="1" x14ac:dyDescent="0.3">
      <c r="A135" s="32" t="s">
        <v>43</v>
      </c>
      <c r="D135" s="42">
        <f>+'[15]Balance Sheet'!$E$41</f>
        <v>236</v>
      </c>
      <c r="E135" s="41"/>
      <c r="G135" s="33">
        <v>9</v>
      </c>
      <c r="H135" s="33">
        <v>-33</v>
      </c>
      <c r="I135" s="34"/>
      <c r="J135" s="35"/>
      <c r="K135" s="36"/>
      <c r="L135" s="36"/>
      <c r="M135" s="36"/>
      <c r="N135" s="36"/>
      <c r="O135" s="36"/>
      <c r="P135" s="37"/>
      <c r="Q135" s="38"/>
      <c r="S135" s="33"/>
      <c r="T135" s="39"/>
      <c r="U135" s="40"/>
      <c r="V135" s="35"/>
    </row>
    <row r="136" spans="1:22" s="31" customFormat="1" hidden="1" outlineLevel="1" x14ac:dyDescent="0.3">
      <c r="A136" s="32" t="s">
        <v>44</v>
      </c>
      <c r="D136" s="42" t="e">
        <f>+'[16]Balance Sheet'!$E$41</f>
        <v>#REF!</v>
      </c>
      <c r="E136" s="41"/>
      <c r="G136" s="33">
        <v>-44</v>
      </c>
      <c r="H136" s="33">
        <v>49</v>
      </c>
      <c r="I136" s="34"/>
      <c r="J136" s="35"/>
      <c r="K136" s="36"/>
      <c r="L136" s="36"/>
      <c r="M136" s="36"/>
      <c r="N136" s="36"/>
      <c r="O136" s="36"/>
      <c r="P136" s="37"/>
      <c r="Q136" s="38"/>
      <c r="S136" s="33"/>
      <c r="T136" s="39"/>
      <c r="U136" s="40"/>
      <c r="V136" s="35"/>
    </row>
    <row r="137" spans="1:22" s="31" customFormat="1" hidden="1" outlineLevel="1" x14ac:dyDescent="0.3">
      <c r="A137" s="32" t="s">
        <v>45</v>
      </c>
      <c r="D137" s="42">
        <f>+'[17]Balance Sheet'!$E$41</f>
        <v>7171</v>
      </c>
      <c r="E137" s="41"/>
      <c r="G137" s="33">
        <v>10</v>
      </c>
      <c r="H137" s="33">
        <v>12</v>
      </c>
      <c r="I137" s="34"/>
      <c r="J137" s="35"/>
      <c r="K137" s="36"/>
      <c r="L137" s="36"/>
      <c r="M137" s="36"/>
      <c r="N137" s="36"/>
      <c r="O137" s="36"/>
      <c r="P137" s="37"/>
      <c r="Q137" s="38"/>
      <c r="S137" s="33"/>
      <c r="T137" s="39"/>
      <c r="U137" s="40"/>
      <c r="V137" s="35"/>
    </row>
    <row r="138" spans="1:22" s="31" customFormat="1" hidden="1" outlineLevel="1" x14ac:dyDescent="0.3">
      <c r="A138" s="32" t="s">
        <v>46</v>
      </c>
      <c r="D138" s="42">
        <f>+'[18]Balance Sheet'!$E$41</f>
        <v>0</v>
      </c>
      <c r="E138" s="41"/>
      <c r="G138" s="33">
        <v>0</v>
      </c>
      <c r="H138" s="33">
        <v>0</v>
      </c>
      <c r="I138" s="34"/>
      <c r="J138" s="35"/>
      <c r="K138" s="36"/>
      <c r="L138" s="36"/>
      <c r="M138" s="36"/>
      <c r="N138" s="36"/>
      <c r="O138" s="36"/>
      <c r="P138" s="37"/>
      <c r="Q138" s="38"/>
      <c r="S138" s="33"/>
      <c r="T138" s="39"/>
      <c r="U138" s="40"/>
      <c r="V138" s="35"/>
    </row>
    <row r="139" spans="1:22" s="31" customFormat="1" hidden="1" outlineLevel="1" x14ac:dyDescent="0.3">
      <c r="A139" s="32" t="s">
        <v>47</v>
      </c>
      <c r="D139" s="42">
        <f>+'[19]Balance Sheet'!$E$41</f>
        <v>7455</v>
      </c>
      <c r="E139" s="41"/>
      <c r="G139" s="33">
        <v>-10</v>
      </c>
      <c r="H139" s="33">
        <v>3</v>
      </c>
      <c r="I139" s="34"/>
      <c r="J139" s="35"/>
      <c r="K139" s="36"/>
      <c r="L139" s="36"/>
      <c r="M139" s="36"/>
      <c r="N139" s="36"/>
      <c r="O139" s="36"/>
      <c r="P139" s="37"/>
      <c r="Q139" s="38"/>
      <c r="S139" s="33"/>
      <c r="T139" s="39"/>
      <c r="U139" s="40"/>
      <c r="V139" s="35"/>
    </row>
    <row r="140" spans="1:22" collapsed="1" x14ac:dyDescent="0.3">
      <c r="A140" s="104"/>
      <c r="B140" s="95" t="s">
        <v>96</v>
      </c>
      <c r="C140" s="105"/>
      <c r="D140" s="105"/>
      <c r="E140" s="105"/>
      <c r="F140" s="121"/>
      <c r="G140" s="193">
        <v>-94</v>
      </c>
      <c r="H140" s="193">
        <v>193</v>
      </c>
      <c r="J140" s="45">
        <f t="shared" si="0"/>
        <v>-287</v>
      </c>
      <c r="K140" s="96">
        <f t="shared" si="1"/>
        <v>10</v>
      </c>
      <c r="L140" s="96"/>
    </row>
    <row r="141" spans="1:22" s="31" customFormat="1" hidden="1" outlineLevel="1" x14ac:dyDescent="0.3">
      <c r="A141" s="32" t="s">
        <v>31</v>
      </c>
      <c r="D141" s="42">
        <f>'[1]Balance Sheet'!$E$41</f>
        <v>4200</v>
      </c>
      <c r="E141" s="41"/>
      <c r="G141" s="33">
        <v>-1488</v>
      </c>
      <c r="H141" s="33">
        <v>482</v>
      </c>
      <c r="I141" s="34"/>
      <c r="J141" s="35"/>
      <c r="K141" s="36"/>
      <c r="L141" s="36"/>
      <c r="M141" s="36"/>
      <c r="N141" s="36"/>
      <c r="O141" s="36"/>
      <c r="P141" s="37"/>
      <c r="Q141" s="38"/>
      <c r="S141" s="33"/>
      <c r="T141" s="39"/>
      <c r="U141" s="40"/>
      <c r="V141" s="35"/>
    </row>
    <row r="142" spans="1:22" s="31" customFormat="1" hidden="1" outlineLevel="1" x14ac:dyDescent="0.3">
      <c r="A142" s="32" t="s">
        <v>32</v>
      </c>
      <c r="D142" s="42" t="e">
        <f>+'[3]Balance Sheet'!$E$41</f>
        <v>#REF!</v>
      </c>
      <c r="E142" s="41"/>
      <c r="G142" s="33">
        <v>-36</v>
      </c>
      <c r="H142" s="33">
        <v>-116</v>
      </c>
      <c r="I142" s="34"/>
      <c r="J142" s="35"/>
      <c r="K142" s="36"/>
      <c r="L142" s="36"/>
      <c r="M142" s="36"/>
      <c r="N142" s="36"/>
      <c r="O142" s="36"/>
      <c r="P142" s="37"/>
      <c r="Q142" s="38"/>
      <c r="S142" s="33"/>
      <c r="T142" s="39"/>
      <c r="U142" s="40"/>
      <c r="V142" s="35"/>
    </row>
    <row r="143" spans="1:22" s="31" customFormat="1" hidden="1" outlineLevel="1" x14ac:dyDescent="0.3">
      <c r="A143" s="32" t="s">
        <v>33</v>
      </c>
      <c r="D143" s="42">
        <f>+'[4]Balance Sheet'!$E$41</f>
        <v>6295</v>
      </c>
      <c r="E143" s="41"/>
      <c r="G143" s="33">
        <v>-730</v>
      </c>
      <c r="H143" s="33">
        <v>-2170</v>
      </c>
      <c r="I143" s="34"/>
      <c r="J143" s="35"/>
      <c r="K143" s="36"/>
      <c r="L143" s="36"/>
      <c r="M143" s="36"/>
      <c r="N143" s="36"/>
      <c r="O143" s="36"/>
      <c r="P143" s="37"/>
      <c r="Q143" s="38"/>
      <c r="S143" s="33"/>
      <c r="T143" s="39"/>
      <c r="U143" s="40"/>
      <c r="V143" s="35"/>
    </row>
    <row r="144" spans="1:22" s="31" customFormat="1" hidden="1" outlineLevel="1" x14ac:dyDescent="0.3">
      <c r="A144" s="32" t="s">
        <v>34</v>
      </c>
      <c r="D144" s="42">
        <f>+'[5]Balance Sheet'!$E$41</f>
        <v>9570</v>
      </c>
      <c r="E144" s="41"/>
      <c r="G144" s="33">
        <v>-8988</v>
      </c>
      <c r="H144" s="33">
        <v>-6101</v>
      </c>
      <c r="I144" s="34"/>
      <c r="J144" s="35"/>
      <c r="K144" s="36"/>
      <c r="L144" s="36"/>
      <c r="M144" s="36"/>
      <c r="N144" s="36"/>
      <c r="O144" s="36"/>
      <c r="P144" s="37"/>
      <c r="Q144" s="38"/>
      <c r="S144" s="33"/>
      <c r="T144" s="39"/>
      <c r="U144" s="40"/>
      <c r="V144" s="35"/>
    </row>
    <row r="145" spans="1:22" s="31" customFormat="1" hidden="1" outlineLevel="1" x14ac:dyDescent="0.3">
      <c r="A145" s="32" t="s">
        <v>35</v>
      </c>
      <c r="D145" s="42">
        <f>+'[6]Balance Sheet'!$E$41</f>
        <v>6718</v>
      </c>
      <c r="E145" s="41"/>
      <c r="G145" s="33">
        <v>-1699</v>
      </c>
      <c r="H145" s="33">
        <v>-947</v>
      </c>
      <c r="I145" s="34"/>
      <c r="J145" s="35"/>
      <c r="K145" s="36"/>
      <c r="L145" s="36"/>
      <c r="M145" s="36"/>
      <c r="N145" s="36"/>
      <c r="O145" s="36"/>
      <c r="P145" s="37"/>
      <c r="Q145" s="38"/>
      <c r="S145" s="33"/>
      <c r="T145" s="39"/>
      <c r="U145" s="40"/>
      <c r="V145" s="35"/>
    </row>
    <row r="146" spans="1:22" s="31" customFormat="1" hidden="1" outlineLevel="1" x14ac:dyDescent="0.3">
      <c r="A146" s="32" t="s">
        <v>36</v>
      </c>
      <c r="D146" s="42">
        <f>+'[7]Balance Sheet'!$E$41</f>
        <v>4328</v>
      </c>
      <c r="E146" s="41"/>
      <c r="G146" s="33">
        <v>-6671</v>
      </c>
      <c r="H146" s="33">
        <v>-1286</v>
      </c>
      <c r="I146" s="34"/>
      <c r="J146" s="35"/>
      <c r="K146" s="36"/>
      <c r="L146" s="36"/>
      <c r="M146" s="36"/>
      <c r="N146" s="36"/>
      <c r="O146" s="36"/>
      <c r="P146" s="37"/>
      <c r="Q146" s="38"/>
      <c r="S146" s="33"/>
      <c r="T146" s="39"/>
      <c r="U146" s="40"/>
      <c r="V146" s="35"/>
    </row>
    <row r="147" spans="1:22" s="31" customFormat="1" hidden="1" outlineLevel="1" x14ac:dyDescent="0.3">
      <c r="A147" s="32" t="s">
        <v>37</v>
      </c>
      <c r="D147" s="42">
        <f>+'[8]Balance Sheet'!$E$41</f>
        <v>1331</v>
      </c>
      <c r="E147" s="41"/>
      <c r="G147" s="33">
        <v>-3908</v>
      </c>
      <c r="H147" s="33">
        <v>1531</v>
      </c>
      <c r="I147" s="34"/>
      <c r="J147" s="35"/>
      <c r="K147" s="36"/>
      <c r="L147" s="36"/>
      <c r="M147" s="36"/>
      <c r="N147" s="36"/>
      <c r="O147" s="36"/>
      <c r="P147" s="37"/>
      <c r="Q147" s="38"/>
      <c r="S147" s="33"/>
      <c r="T147" s="39"/>
      <c r="U147" s="40"/>
      <c r="V147" s="35"/>
    </row>
    <row r="148" spans="1:22" s="31" customFormat="1" hidden="1" outlineLevel="1" x14ac:dyDescent="0.3">
      <c r="A148" s="32" t="s">
        <v>38</v>
      </c>
      <c r="D148" s="42">
        <f>+'[9]Balance Sheet'!$E$41</f>
        <v>424</v>
      </c>
      <c r="E148" s="41"/>
      <c r="G148" s="33">
        <v>9186</v>
      </c>
      <c r="H148" s="33">
        <v>5300</v>
      </c>
      <c r="I148" s="34"/>
      <c r="J148" s="35"/>
      <c r="K148" s="36"/>
      <c r="L148" s="36"/>
      <c r="M148" s="36"/>
      <c r="N148" s="36"/>
      <c r="O148" s="36"/>
      <c r="P148" s="37"/>
      <c r="Q148" s="38"/>
      <c r="S148" s="33"/>
      <c r="T148" s="39"/>
      <c r="U148" s="40"/>
      <c r="V148" s="35"/>
    </row>
    <row r="149" spans="1:22" s="31" customFormat="1" hidden="1" outlineLevel="1" x14ac:dyDescent="0.3">
      <c r="A149" s="32" t="s">
        <v>39</v>
      </c>
      <c r="D149" s="42">
        <f>+'[10]Balance Sheet'!$E$41</f>
        <v>13530</v>
      </c>
      <c r="E149" s="41"/>
      <c r="G149" s="33">
        <v>2606</v>
      </c>
      <c r="H149" s="33">
        <v>-2209</v>
      </c>
      <c r="I149" s="34"/>
      <c r="J149" s="35"/>
      <c r="K149" s="36"/>
      <c r="L149" s="36"/>
      <c r="M149" s="36"/>
      <c r="N149" s="36"/>
      <c r="O149" s="36"/>
      <c r="P149" s="37"/>
      <c r="Q149" s="38"/>
      <c r="S149" s="33"/>
      <c r="T149" s="39"/>
      <c r="U149" s="40"/>
      <c r="V149" s="35"/>
    </row>
    <row r="150" spans="1:22" s="31" customFormat="1" hidden="1" outlineLevel="1" x14ac:dyDescent="0.3">
      <c r="A150" s="32" t="s">
        <v>40</v>
      </c>
      <c r="D150" s="42">
        <f>+'[11]Balance Sheet'!$E$41</f>
        <v>3522</v>
      </c>
      <c r="E150" s="41"/>
      <c r="G150" s="33">
        <v>-812</v>
      </c>
      <c r="H150" s="33">
        <v>2</v>
      </c>
      <c r="I150" s="34"/>
      <c r="J150" s="35"/>
      <c r="K150" s="36"/>
      <c r="L150" s="36"/>
      <c r="M150" s="36"/>
      <c r="N150" s="36"/>
      <c r="O150" s="36"/>
      <c r="P150" s="37"/>
      <c r="Q150" s="38"/>
      <c r="S150" s="33"/>
      <c r="T150" s="39"/>
      <c r="U150" s="40"/>
      <c r="V150" s="35"/>
    </row>
    <row r="151" spans="1:22" s="31" customFormat="1" hidden="1" outlineLevel="1" x14ac:dyDescent="0.3">
      <c r="A151" s="32" t="s">
        <v>41</v>
      </c>
      <c r="D151" s="42">
        <f>+'[12]Balance Sheet'!$E$41</f>
        <v>8885</v>
      </c>
      <c r="E151" s="41"/>
      <c r="G151" s="33">
        <v>-118</v>
      </c>
      <c r="H151" s="33">
        <v>-1100</v>
      </c>
      <c r="I151" s="34"/>
      <c r="J151" s="35"/>
      <c r="K151" s="36"/>
      <c r="L151" s="36"/>
      <c r="M151" s="36"/>
      <c r="N151" s="36"/>
      <c r="O151" s="36"/>
      <c r="P151" s="37"/>
      <c r="Q151" s="38"/>
      <c r="S151" s="33"/>
      <c r="T151" s="39"/>
      <c r="U151" s="40"/>
      <c r="V151" s="35"/>
    </row>
    <row r="152" spans="1:22" s="31" customFormat="1" hidden="1" outlineLevel="1" x14ac:dyDescent="0.3">
      <c r="A152" s="32" t="s">
        <v>42</v>
      </c>
      <c r="D152" s="42">
        <f>+'[13]Balance Sheet'!$E$41</f>
        <v>615</v>
      </c>
      <c r="E152" s="41"/>
      <c r="G152" s="33">
        <v>67</v>
      </c>
      <c r="H152" s="33">
        <v>10</v>
      </c>
      <c r="I152" s="34"/>
      <c r="J152" s="35"/>
      <c r="K152" s="36"/>
      <c r="L152" s="36"/>
      <c r="M152" s="36"/>
      <c r="N152" s="36"/>
      <c r="O152" s="36"/>
      <c r="P152" s="37"/>
      <c r="Q152" s="38"/>
      <c r="S152" s="33"/>
      <c r="T152" s="39"/>
      <c r="U152" s="40"/>
      <c r="V152" s="35"/>
    </row>
    <row r="153" spans="1:22" s="31" customFormat="1" hidden="1" outlineLevel="1" x14ac:dyDescent="0.3">
      <c r="A153" s="32" t="s">
        <v>0</v>
      </c>
      <c r="D153" s="42">
        <f>+'[14]Balance Sheet'!$E$41</f>
        <v>1226</v>
      </c>
      <c r="E153" s="41"/>
      <c r="G153" s="33">
        <v>-975</v>
      </c>
      <c r="H153" s="33">
        <v>3038</v>
      </c>
      <c r="I153" s="34"/>
      <c r="J153" s="35"/>
      <c r="K153" s="36"/>
      <c r="L153" s="36"/>
      <c r="M153" s="36"/>
      <c r="N153" s="36"/>
      <c r="O153" s="36"/>
      <c r="P153" s="37"/>
      <c r="Q153" s="38"/>
      <c r="S153" s="33"/>
      <c r="T153" s="39"/>
      <c r="U153" s="40"/>
      <c r="V153" s="35"/>
    </row>
    <row r="154" spans="1:22" s="31" customFormat="1" hidden="1" outlineLevel="1" x14ac:dyDescent="0.3">
      <c r="A154" s="32" t="s">
        <v>43</v>
      </c>
      <c r="D154" s="42">
        <f>+'[15]Balance Sheet'!$E$41</f>
        <v>236</v>
      </c>
      <c r="E154" s="41"/>
      <c r="G154" s="33">
        <v>-297</v>
      </c>
      <c r="H154" s="33">
        <v>-5555</v>
      </c>
      <c r="I154" s="34"/>
      <c r="J154" s="35"/>
      <c r="K154" s="36"/>
      <c r="L154" s="36"/>
      <c r="M154" s="36"/>
      <c r="N154" s="36"/>
      <c r="O154" s="36"/>
      <c r="P154" s="37"/>
      <c r="Q154" s="38"/>
      <c r="S154" s="33"/>
      <c r="T154" s="39"/>
      <c r="U154" s="40"/>
      <c r="V154" s="35"/>
    </row>
    <row r="155" spans="1:22" s="31" customFormat="1" hidden="1" outlineLevel="1" x14ac:dyDescent="0.3">
      <c r="A155" s="32" t="s">
        <v>44</v>
      </c>
      <c r="D155" s="42" t="e">
        <f>+'[16]Balance Sheet'!$E$41</f>
        <v>#REF!</v>
      </c>
      <c r="E155" s="41"/>
      <c r="G155" s="33">
        <v>5890</v>
      </c>
      <c r="H155" s="33">
        <v>-12801</v>
      </c>
      <c r="I155" s="34"/>
      <c r="J155" s="35"/>
      <c r="K155" s="36"/>
      <c r="L155" s="36"/>
      <c r="M155" s="36"/>
      <c r="N155" s="36"/>
      <c r="O155" s="36"/>
      <c r="P155" s="37"/>
      <c r="Q155" s="38"/>
      <c r="S155" s="33"/>
      <c r="T155" s="39"/>
      <c r="U155" s="40"/>
      <c r="V155" s="35"/>
    </row>
    <row r="156" spans="1:22" s="31" customFormat="1" hidden="1" outlineLevel="1" x14ac:dyDescent="0.3">
      <c r="A156" s="32" t="s">
        <v>45</v>
      </c>
      <c r="D156" s="42">
        <f>+'[17]Balance Sheet'!$E$41</f>
        <v>7171</v>
      </c>
      <c r="E156" s="41"/>
      <c r="G156" s="33">
        <v>150</v>
      </c>
      <c r="H156" s="33">
        <v>-614</v>
      </c>
      <c r="I156" s="34"/>
      <c r="J156" s="35"/>
      <c r="K156" s="36"/>
      <c r="L156" s="36"/>
      <c r="M156" s="36"/>
      <c r="N156" s="36"/>
      <c r="O156" s="36"/>
      <c r="P156" s="37"/>
      <c r="Q156" s="38"/>
      <c r="S156" s="33"/>
      <c r="T156" s="39"/>
      <c r="U156" s="40"/>
      <c r="V156" s="35"/>
    </row>
    <row r="157" spans="1:22" s="31" customFormat="1" hidden="1" outlineLevel="1" x14ac:dyDescent="0.3">
      <c r="A157" s="32" t="s">
        <v>46</v>
      </c>
      <c r="D157" s="42">
        <f>+'[18]Balance Sheet'!$E$41</f>
        <v>0</v>
      </c>
      <c r="E157" s="41"/>
      <c r="G157" s="33">
        <v>-743</v>
      </c>
      <c r="H157" s="33">
        <v>703</v>
      </c>
      <c r="I157" s="34"/>
      <c r="J157" s="35"/>
      <c r="K157" s="36"/>
      <c r="L157" s="36"/>
      <c r="M157" s="36"/>
      <c r="N157" s="36"/>
      <c r="O157" s="36"/>
      <c r="P157" s="37"/>
      <c r="Q157" s="38"/>
      <c r="S157" s="33"/>
      <c r="T157" s="39"/>
      <c r="U157" s="40"/>
      <c r="V157" s="35"/>
    </row>
    <row r="158" spans="1:22" s="31" customFormat="1" hidden="1" outlineLevel="1" x14ac:dyDescent="0.3">
      <c r="A158" s="32" t="s">
        <v>47</v>
      </c>
      <c r="D158" s="42">
        <f>+'[19]Balance Sheet'!$E$41</f>
        <v>7455</v>
      </c>
      <c r="E158" s="41"/>
      <c r="G158" s="33">
        <v>-3615</v>
      </c>
      <c r="H158" s="33">
        <v>-305</v>
      </c>
      <c r="I158" s="34"/>
      <c r="J158" s="35"/>
      <c r="K158" s="36"/>
      <c r="L158" s="36"/>
      <c r="M158" s="36"/>
      <c r="N158" s="36"/>
      <c r="O158" s="36"/>
      <c r="P158" s="37"/>
      <c r="Q158" s="38"/>
      <c r="S158" s="33"/>
      <c r="T158" s="39"/>
      <c r="U158" s="40"/>
      <c r="V158" s="35"/>
    </row>
    <row r="159" spans="1:22" collapsed="1" x14ac:dyDescent="0.3">
      <c r="A159" s="104"/>
      <c r="B159" s="95" t="s">
        <v>97</v>
      </c>
      <c r="C159" s="105"/>
      <c r="D159" s="105"/>
      <c r="E159" s="105"/>
      <c r="F159" s="121"/>
      <c r="G159" s="193">
        <v>-12181</v>
      </c>
      <c r="H159" s="193">
        <v>-22138</v>
      </c>
      <c r="J159" s="45">
        <f t="shared" si="0"/>
        <v>9957</v>
      </c>
      <c r="K159" s="96">
        <f t="shared" si="1"/>
        <v>0.8174205730235613</v>
      </c>
      <c r="L159" s="96"/>
    </row>
    <row r="160" spans="1:22" s="31" customFormat="1" hidden="1" outlineLevel="1" x14ac:dyDescent="0.3">
      <c r="A160" s="32" t="s">
        <v>31</v>
      </c>
      <c r="D160" s="42">
        <f>'[1]Balance Sheet'!$E$41</f>
        <v>4200</v>
      </c>
      <c r="E160" s="41"/>
      <c r="G160" s="33">
        <v>-351</v>
      </c>
      <c r="H160" s="33">
        <v>485</v>
      </c>
      <c r="I160" s="34"/>
      <c r="J160" s="35"/>
      <c r="K160" s="36"/>
      <c r="L160" s="36"/>
      <c r="M160" s="36"/>
      <c r="N160" s="36"/>
      <c r="O160" s="36"/>
      <c r="P160" s="37"/>
      <c r="Q160" s="38"/>
      <c r="S160" s="33"/>
      <c r="T160" s="39"/>
      <c r="U160" s="40"/>
      <c r="V160" s="35"/>
    </row>
    <row r="161" spans="1:22" s="31" customFormat="1" hidden="1" outlineLevel="1" x14ac:dyDescent="0.3">
      <c r="A161" s="32" t="s">
        <v>32</v>
      </c>
      <c r="D161" s="42" t="e">
        <f>+'[3]Balance Sheet'!$E$41</f>
        <v>#REF!</v>
      </c>
      <c r="E161" s="41"/>
      <c r="G161" s="33">
        <v>281</v>
      </c>
      <c r="H161" s="33">
        <v>2014</v>
      </c>
      <c r="I161" s="34"/>
      <c r="J161" s="35"/>
      <c r="K161" s="36"/>
      <c r="L161" s="36"/>
      <c r="M161" s="36"/>
      <c r="N161" s="36"/>
      <c r="O161" s="36"/>
      <c r="P161" s="37"/>
      <c r="Q161" s="38"/>
      <c r="S161" s="33"/>
      <c r="T161" s="39"/>
      <c r="U161" s="40"/>
      <c r="V161" s="35"/>
    </row>
    <row r="162" spans="1:22" s="31" customFormat="1" hidden="1" outlineLevel="1" x14ac:dyDescent="0.3">
      <c r="A162" s="32" t="s">
        <v>33</v>
      </c>
      <c r="D162" s="42">
        <f>+'[4]Balance Sheet'!$E$41</f>
        <v>6295</v>
      </c>
      <c r="E162" s="41"/>
      <c r="G162" s="33">
        <v>7174</v>
      </c>
      <c r="H162" s="33">
        <v>-1131</v>
      </c>
      <c r="I162" s="34"/>
      <c r="J162" s="35"/>
      <c r="K162" s="36"/>
      <c r="L162" s="36"/>
      <c r="M162" s="36"/>
      <c r="N162" s="36"/>
      <c r="O162" s="36"/>
      <c r="P162" s="37"/>
      <c r="Q162" s="38"/>
      <c r="S162" s="33"/>
      <c r="T162" s="39"/>
      <c r="U162" s="40"/>
      <c r="V162" s="35"/>
    </row>
    <row r="163" spans="1:22" s="31" customFormat="1" hidden="1" outlineLevel="1" x14ac:dyDescent="0.3">
      <c r="A163" s="32" t="s">
        <v>34</v>
      </c>
      <c r="D163" s="42">
        <f>+'[5]Balance Sheet'!$E$41</f>
        <v>9570</v>
      </c>
      <c r="E163" s="41"/>
      <c r="G163" s="33">
        <v>5526</v>
      </c>
      <c r="H163" s="33">
        <v>24767</v>
      </c>
      <c r="I163" s="34"/>
      <c r="J163" s="35"/>
      <c r="K163" s="36"/>
      <c r="L163" s="36"/>
      <c r="M163" s="36"/>
      <c r="N163" s="36"/>
      <c r="O163" s="36"/>
      <c r="P163" s="37"/>
      <c r="Q163" s="38"/>
      <c r="S163" s="33"/>
      <c r="T163" s="39"/>
      <c r="U163" s="40"/>
      <c r="V163" s="35"/>
    </row>
    <row r="164" spans="1:22" s="31" customFormat="1" hidden="1" outlineLevel="1" x14ac:dyDescent="0.3">
      <c r="A164" s="32" t="s">
        <v>35</v>
      </c>
      <c r="D164" s="42">
        <f>+'[6]Balance Sheet'!$E$41</f>
        <v>6718</v>
      </c>
      <c r="E164" s="41"/>
      <c r="G164" s="33">
        <v>134</v>
      </c>
      <c r="H164" s="33">
        <v>-2162</v>
      </c>
      <c r="I164" s="34"/>
      <c r="J164" s="35"/>
      <c r="K164" s="36"/>
      <c r="L164" s="36"/>
      <c r="M164" s="36"/>
      <c r="N164" s="36"/>
      <c r="O164" s="36"/>
      <c r="P164" s="37"/>
      <c r="Q164" s="38"/>
      <c r="S164" s="33"/>
      <c r="T164" s="39"/>
      <c r="U164" s="40"/>
      <c r="V164" s="35"/>
    </row>
    <row r="165" spans="1:22" s="31" customFormat="1" hidden="1" outlineLevel="1" x14ac:dyDescent="0.3">
      <c r="A165" s="32" t="s">
        <v>36</v>
      </c>
      <c r="D165" s="42">
        <f>+'[7]Balance Sheet'!$E$41</f>
        <v>4328</v>
      </c>
      <c r="E165" s="41"/>
      <c r="G165" s="33">
        <v>31593</v>
      </c>
      <c r="H165" s="33">
        <v>13081</v>
      </c>
      <c r="I165" s="34"/>
      <c r="J165" s="35"/>
      <c r="K165" s="36"/>
      <c r="L165" s="36"/>
      <c r="M165" s="36"/>
      <c r="N165" s="36"/>
      <c r="O165" s="36"/>
      <c r="P165" s="37"/>
      <c r="Q165" s="38"/>
      <c r="S165" s="33"/>
      <c r="T165" s="39"/>
      <c r="U165" s="40"/>
      <c r="V165" s="35"/>
    </row>
    <row r="166" spans="1:22" s="31" customFormat="1" hidden="1" outlineLevel="1" x14ac:dyDescent="0.3">
      <c r="A166" s="32" t="s">
        <v>37</v>
      </c>
      <c r="D166" s="42">
        <f>+'[8]Balance Sheet'!$E$41</f>
        <v>1331</v>
      </c>
      <c r="E166" s="41"/>
      <c r="G166" s="33">
        <v>-1069</v>
      </c>
      <c r="H166" s="33">
        <v>-996</v>
      </c>
      <c r="I166" s="34"/>
      <c r="J166" s="35"/>
      <c r="K166" s="36"/>
      <c r="L166" s="36"/>
      <c r="M166" s="36"/>
      <c r="N166" s="36"/>
      <c r="O166" s="36"/>
      <c r="P166" s="37"/>
      <c r="Q166" s="38"/>
      <c r="S166" s="33"/>
      <c r="T166" s="39"/>
      <c r="U166" s="40"/>
      <c r="V166" s="35"/>
    </row>
    <row r="167" spans="1:22" s="31" customFormat="1" hidden="1" outlineLevel="1" x14ac:dyDescent="0.3">
      <c r="A167" s="32" t="s">
        <v>38</v>
      </c>
      <c r="D167" s="42">
        <f>+'[9]Balance Sheet'!$E$41</f>
        <v>424</v>
      </c>
      <c r="E167" s="41"/>
      <c r="G167" s="33">
        <v>36357</v>
      </c>
      <c r="H167" s="33">
        <v>-672</v>
      </c>
      <c r="I167" s="34"/>
      <c r="J167" s="35"/>
      <c r="K167" s="36"/>
      <c r="L167" s="36"/>
      <c r="M167" s="36"/>
      <c r="N167" s="36"/>
      <c r="O167" s="36"/>
      <c r="P167" s="37"/>
      <c r="Q167" s="38"/>
      <c r="S167" s="33"/>
      <c r="T167" s="39"/>
      <c r="U167" s="40"/>
      <c r="V167" s="35"/>
    </row>
    <row r="168" spans="1:22" s="31" customFormat="1" hidden="1" outlineLevel="1" x14ac:dyDescent="0.3">
      <c r="A168" s="32" t="s">
        <v>39</v>
      </c>
      <c r="D168" s="42">
        <f>+'[10]Balance Sheet'!$E$41</f>
        <v>13530</v>
      </c>
      <c r="E168" s="41"/>
      <c r="G168" s="33">
        <v>1661</v>
      </c>
      <c r="H168" s="33">
        <v>643</v>
      </c>
      <c r="I168" s="34"/>
      <c r="J168" s="35"/>
      <c r="K168" s="36"/>
      <c r="L168" s="36"/>
      <c r="M168" s="36"/>
      <c r="N168" s="36"/>
      <c r="O168" s="36"/>
      <c r="P168" s="37"/>
      <c r="Q168" s="38"/>
      <c r="S168" s="33"/>
      <c r="T168" s="39"/>
      <c r="U168" s="40"/>
      <c r="V168" s="35"/>
    </row>
    <row r="169" spans="1:22" s="31" customFormat="1" hidden="1" outlineLevel="1" x14ac:dyDescent="0.3">
      <c r="A169" s="32" t="s">
        <v>40</v>
      </c>
      <c r="D169" s="42">
        <f>+'[11]Balance Sheet'!$E$41</f>
        <v>3522</v>
      </c>
      <c r="E169" s="41"/>
      <c r="G169" s="33">
        <v>-940</v>
      </c>
      <c r="H169" s="33">
        <v>524</v>
      </c>
      <c r="I169" s="34"/>
      <c r="J169" s="35"/>
      <c r="K169" s="36"/>
      <c r="L169" s="36"/>
      <c r="M169" s="36"/>
      <c r="N169" s="36"/>
      <c r="O169" s="36"/>
      <c r="P169" s="37"/>
      <c r="Q169" s="38"/>
      <c r="S169" s="33"/>
      <c r="T169" s="39"/>
      <c r="U169" s="40"/>
      <c r="V169" s="35"/>
    </row>
    <row r="170" spans="1:22" s="31" customFormat="1" hidden="1" outlineLevel="1" x14ac:dyDescent="0.3">
      <c r="A170" s="32" t="s">
        <v>41</v>
      </c>
      <c r="D170" s="42">
        <f>+'[12]Balance Sheet'!$E$41</f>
        <v>8885</v>
      </c>
      <c r="E170" s="41"/>
      <c r="G170" s="33">
        <v>-63</v>
      </c>
      <c r="H170" s="33">
        <v>1217</v>
      </c>
      <c r="I170" s="34"/>
      <c r="J170" s="35"/>
      <c r="K170" s="36"/>
      <c r="L170" s="36"/>
      <c r="M170" s="36"/>
      <c r="N170" s="36"/>
      <c r="O170" s="36"/>
      <c r="P170" s="37"/>
      <c r="Q170" s="38"/>
      <c r="S170" s="33"/>
      <c r="T170" s="39"/>
      <c r="U170" s="40"/>
      <c r="V170" s="35"/>
    </row>
    <row r="171" spans="1:22" s="31" customFormat="1" hidden="1" outlineLevel="1" x14ac:dyDescent="0.3">
      <c r="A171" s="32" t="s">
        <v>42</v>
      </c>
      <c r="D171" s="42">
        <f>+'[13]Balance Sheet'!$E$41</f>
        <v>615</v>
      </c>
      <c r="E171" s="41"/>
      <c r="G171" s="33">
        <v>-746</v>
      </c>
      <c r="H171" s="33">
        <v>116</v>
      </c>
      <c r="I171" s="34"/>
      <c r="J171" s="35"/>
      <c r="K171" s="36"/>
      <c r="L171" s="36"/>
      <c r="M171" s="36"/>
      <c r="N171" s="36"/>
      <c r="O171" s="36"/>
      <c r="P171" s="37"/>
      <c r="Q171" s="38"/>
      <c r="S171" s="33"/>
      <c r="T171" s="39"/>
      <c r="U171" s="40"/>
      <c r="V171" s="35"/>
    </row>
    <row r="172" spans="1:22" s="31" customFormat="1" hidden="1" outlineLevel="1" x14ac:dyDescent="0.3">
      <c r="A172" s="32" t="s">
        <v>0</v>
      </c>
      <c r="D172" s="42">
        <f>+'[14]Balance Sheet'!$E$41</f>
        <v>1226</v>
      </c>
      <c r="E172" s="41"/>
      <c r="G172" s="33">
        <v>-1433</v>
      </c>
      <c r="H172" s="33">
        <v>371</v>
      </c>
      <c r="I172" s="34"/>
      <c r="J172" s="35"/>
      <c r="K172" s="36"/>
      <c r="L172" s="36"/>
      <c r="M172" s="36"/>
      <c r="N172" s="36"/>
      <c r="O172" s="36"/>
      <c r="P172" s="37"/>
      <c r="Q172" s="38"/>
      <c r="S172" s="33"/>
      <c r="T172" s="39"/>
      <c r="U172" s="40"/>
      <c r="V172" s="35"/>
    </row>
    <row r="173" spans="1:22" s="31" customFormat="1" hidden="1" outlineLevel="1" x14ac:dyDescent="0.3">
      <c r="A173" s="32" t="s">
        <v>43</v>
      </c>
      <c r="D173" s="42">
        <f>+'[15]Balance Sheet'!$E$41</f>
        <v>236</v>
      </c>
      <c r="E173" s="41"/>
      <c r="G173" s="33">
        <v>686</v>
      </c>
      <c r="H173" s="33">
        <v>18306</v>
      </c>
      <c r="I173" s="34"/>
      <c r="J173" s="35"/>
      <c r="K173" s="36"/>
      <c r="L173" s="36"/>
      <c r="M173" s="36"/>
      <c r="N173" s="36"/>
      <c r="O173" s="36"/>
      <c r="P173" s="37"/>
      <c r="Q173" s="38"/>
      <c r="S173" s="33"/>
      <c r="T173" s="39"/>
      <c r="U173" s="40"/>
      <c r="V173" s="35"/>
    </row>
    <row r="174" spans="1:22" s="31" customFormat="1" hidden="1" outlineLevel="1" x14ac:dyDescent="0.3">
      <c r="A174" s="32" t="s">
        <v>44</v>
      </c>
      <c r="D174" s="42" t="e">
        <f>+'[16]Balance Sheet'!$E$41</f>
        <v>#REF!</v>
      </c>
      <c r="E174" s="41"/>
      <c r="G174" s="33">
        <v>599</v>
      </c>
      <c r="H174" s="33">
        <v>5827</v>
      </c>
      <c r="I174" s="34"/>
      <c r="J174" s="35"/>
      <c r="K174" s="36"/>
      <c r="L174" s="36"/>
      <c r="M174" s="36"/>
      <c r="N174" s="36"/>
      <c r="O174" s="36"/>
      <c r="P174" s="37"/>
      <c r="Q174" s="38"/>
      <c r="S174" s="33"/>
      <c r="T174" s="39"/>
      <c r="U174" s="40"/>
      <c r="V174" s="35"/>
    </row>
    <row r="175" spans="1:22" s="31" customFormat="1" hidden="1" outlineLevel="1" x14ac:dyDescent="0.3">
      <c r="A175" s="32" t="s">
        <v>45</v>
      </c>
      <c r="D175" s="42">
        <f>+'[17]Balance Sheet'!$E$41</f>
        <v>7171</v>
      </c>
      <c r="E175" s="41"/>
      <c r="G175" s="33">
        <v>18401</v>
      </c>
      <c r="H175" s="33">
        <v>12638</v>
      </c>
      <c r="I175" s="34"/>
      <c r="J175" s="35"/>
      <c r="K175" s="36"/>
      <c r="L175" s="36"/>
      <c r="M175" s="36"/>
      <c r="N175" s="36"/>
      <c r="O175" s="36"/>
      <c r="P175" s="37"/>
      <c r="Q175" s="38"/>
      <c r="S175" s="33"/>
      <c r="T175" s="39"/>
      <c r="U175" s="40"/>
      <c r="V175" s="35"/>
    </row>
    <row r="176" spans="1:22" s="31" customFormat="1" hidden="1" outlineLevel="1" x14ac:dyDescent="0.3">
      <c r="A176" s="32" t="s">
        <v>46</v>
      </c>
      <c r="D176" s="42">
        <f>+'[18]Balance Sheet'!$E$41</f>
        <v>0</v>
      </c>
      <c r="E176" s="41"/>
      <c r="G176" s="33">
        <v>1761</v>
      </c>
      <c r="H176" s="33">
        <v>2934</v>
      </c>
      <c r="I176" s="34"/>
      <c r="J176" s="35"/>
      <c r="K176" s="36"/>
      <c r="L176" s="36"/>
      <c r="M176" s="36"/>
      <c r="N176" s="36"/>
      <c r="O176" s="36"/>
      <c r="P176" s="37"/>
      <c r="Q176" s="38"/>
      <c r="S176" s="33"/>
      <c r="T176" s="39"/>
      <c r="U176" s="40"/>
      <c r="V176" s="35"/>
    </row>
    <row r="177" spans="1:22" s="31" customFormat="1" hidden="1" outlineLevel="1" x14ac:dyDescent="0.3">
      <c r="A177" s="32" t="s">
        <v>47</v>
      </c>
      <c r="D177" s="42">
        <f>+'[19]Balance Sheet'!$E$41</f>
        <v>7455</v>
      </c>
      <c r="E177" s="41"/>
      <c r="G177" s="33">
        <v>6196</v>
      </c>
      <c r="H177" s="33">
        <v>1416</v>
      </c>
      <c r="I177" s="34"/>
      <c r="J177" s="35"/>
      <c r="K177" s="36"/>
      <c r="L177" s="36"/>
      <c r="M177" s="36"/>
      <c r="N177" s="36"/>
      <c r="O177" s="36"/>
      <c r="P177" s="37"/>
      <c r="Q177" s="38"/>
      <c r="S177" s="33"/>
      <c r="T177" s="39"/>
      <c r="U177" s="40"/>
      <c r="V177" s="35"/>
    </row>
    <row r="178" spans="1:22" collapsed="1" x14ac:dyDescent="0.3">
      <c r="A178" s="104"/>
      <c r="B178" s="95" t="s">
        <v>98</v>
      </c>
      <c r="C178" s="105"/>
      <c r="D178" s="105"/>
      <c r="E178" s="105"/>
      <c r="F178" s="121"/>
      <c r="G178" s="193">
        <v>105767</v>
      </c>
      <c r="H178" s="193">
        <v>79378</v>
      </c>
      <c r="J178" s="45">
        <f t="shared" si="0"/>
        <v>26389</v>
      </c>
      <c r="K178" s="96">
        <f t="shared" si="1"/>
        <v>0.33244727758320947</v>
      </c>
      <c r="L178" s="96"/>
    </row>
    <row r="179" spans="1:22" s="31" customFormat="1" hidden="1" outlineLevel="1" x14ac:dyDescent="0.3">
      <c r="A179" s="32" t="s">
        <v>31</v>
      </c>
      <c r="D179" s="42">
        <f>'[1]Balance Sheet'!$E$41</f>
        <v>4200</v>
      </c>
      <c r="E179" s="41"/>
      <c r="G179" s="33">
        <v>-27726</v>
      </c>
      <c r="H179" s="33">
        <v>43595</v>
      </c>
      <c r="I179" s="34"/>
      <c r="J179" s="35"/>
      <c r="K179" s="36"/>
      <c r="L179" s="36"/>
      <c r="M179" s="36"/>
      <c r="N179" s="36"/>
      <c r="O179" s="36"/>
      <c r="P179" s="37"/>
      <c r="Q179" s="38"/>
      <c r="S179" s="33"/>
      <c r="T179" s="39"/>
      <c r="U179" s="40"/>
      <c r="V179" s="35"/>
    </row>
    <row r="180" spans="1:22" s="31" customFormat="1" hidden="1" outlineLevel="1" x14ac:dyDescent="0.3">
      <c r="A180" s="32" t="s">
        <v>32</v>
      </c>
      <c r="D180" s="42" t="e">
        <f>+'[3]Balance Sheet'!$E$41</f>
        <v>#REF!</v>
      </c>
      <c r="E180" s="41"/>
      <c r="G180" s="33">
        <v>16086</v>
      </c>
      <c r="H180" s="33">
        <v>6314</v>
      </c>
      <c r="I180" s="34"/>
      <c r="J180" s="35"/>
      <c r="K180" s="36"/>
      <c r="L180" s="36"/>
      <c r="M180" s="36"/>
      <c r="N180" s="36"/>
      <c r="O180" s="36"/>
      <c r="P180" s="37"/>
      <c r="Q180" s="38"/>
      <c r="S180" s="33"/>
      <c r="T180" s="39"/>
      <c r="U180" s="40"/>
      <c r="V180" s="35"/>
    </row>
    <row r="181" spans="1:22" s="31" customFormat="1" hidden="1" outlineLevel="1" x14ac:dyDescent="0.3">
      <c r="A181" s="32" t="s">
        <v>33</v>
      </c>
      <c r="D181" s="42">
        <f>+'[4]Balance Sheet'!$E$41</f>
        <v>6295</v>
      </c>
      <c r="E181" s="41"/>
      <c r="G181" s="33">
        <v>245</v>
      </c>
      <c r="H181" s="33">
        <v>1469</v>
      </c>
      <c r="I181" s="34"/>
      <c r="J181" s="35"/>
      <c r="K181" s="36"/>
      <c r="L181" s="36"/>
      <c r="M181" s="36"/>
      <c r="N181" s="36"/>
      <c r="O181" s="36"/>
      <c r="P181" s="37"/>
      <c r="Q181" s="38"/>
      <c r="S181" s="33"/>
      <c r="T181" s="39"/>
      <c r="U181" s="40"/>
      <c r="V181" s="35"/>
    </row>
    <row r="182" spans="1:22" s="31" customFormat="1" hidden="1" outlineLevel="1" x14ac:dyDescent="0.3">
      <c r="A182" s="32" t="s">
        <v>34</v>
      </c>
      <c r="D182" s="42">
        <f>+'[5]Balance Sheet'!$E$41</f>
        <v>9570</v>
      </c>
      <c r="E182" s="41"/>
      <c r="G182" s="33">
        <v>-140823</v>
      </c>
      <c r="H182" s="33">
        <v>196822</v>
      </c>
      <c r="I182" s="34"/>
      <c r="J182" s="35"/>
      <c r="K182" s="36"/>
      <c r="L182" s="36"/>
      <c r="M182" s="36"/>
      <c r="N182" s="36"/>
      <c r="O182" s="36"/>
      <c r="P182" s="37"/>
      <c r="Q182" s="38"/>
      <c r="S182" s="33"/>
      <c r="T182" s="39"/>
      <c r="U182" s="40"/>
      <c r="V182" s="35"/>
    </row>
    <row r="183" spans="1:22" s="31" customFormat="1" hidden="1" outlineLevel="1" x14ac:dyDescent="0.3">
      <c r="A183" s="32" t="s">
        <v>35</v>
      </c>
      <c r="D183" s="42">
        <f>+'[6]Balance Sheet'!$E$41</f>
        <v>6718</v>
      </c>
      <c r="E183" s="41"/>
      <c r="G183" s="33">
        <v>-706</v>
      </c>
      <c r="H183" s="33">
        <v>1531</v>
      </c>
      <c r="I183" s="34"/>
      <c r="J183" s="35"/>
      <c r="K183" s="36"/>
      <c r="L183" s="36"/>
      <c r="M183" s="36"/>
      <c r="N183" s="36"/>
      <c r="O183" s="36"/>
      <c r="P183" s="37"/>
      <c r="Q183" s="38"/>
      <c r="S183" s="33"/>
      <c r="T183" s="39"/>
      <c r="U183" s="40"/>
      <c r="V183" s="35"/>
    </row>
    <row r="184" spans="1:22" s="31" customFormat="1" hidden="1" outlineLevel="1" x14ac:dyDescent="0.3">
      <c r="A184" s="32" t="s">
        <v>36</v>
      </c>
      <c r="D184" s="42">
        <f>+'[7]Balance Sheet'!$E$41</f>
        <v>4328</v>
      </c>
      <c r="E184" s="41"/>
      <c r="G184" s="33">
        <v>-58764</v>
      </c>
      <c r="H184" s="33">
        <v>114399</v>
      </c>
      <c r="I184" s="34"/>
      <c r="J184" s="35"/>
      <c r="K184" s="36"/>
      <c r="L184" s="36"/>
      <c r="M184" s="36"/>
      <c r="N184" s="36"/>
      <c r="O184" s="36"/>
      <c r="P184" s="37"/>
      <c r="Q184" s="38"/>
      <c r="S184" s="33"/>
      <c r="T184" s="39"/>
      <c r="U184" s="40"/>
      <c r="V184" s="35"/>
    </row>
    <row r="185" spans="1:22" s="31" customFormat="1" hidden="1" outlineLevel="1" x14ac:dyDescent="0.3">
      <c r="A185" s="32" t="s">
        <v>37</v>
      </c>
      <c r="D185" s="42">
        <f>+'[8]Balance Sheet'!$E$41</f>
        <v>1331</v>
      </c>
      <c r="E185" s="41"/>
      <c r="G185" s="33">
        <v>-78</v>
      </c>
      <c r="H185" s="33">
        <v>-85</v>
      </c>
      <c r="I185" s="34"/>
      <c r="J185" s="35"/>
      <c r="K185" s="36"/>
      <c r="L185" s="36"/>
      <c r="M185" s="36"/>
      <c r="N185" s="36"/>
      <c r="O185" s="36"/>
      <c r="P185" s="37"/>
      <c r="Q185" s="38"/>
      <c r="S185" s="33"/>
      <c r="T185" s="39"/>
      <c r="U185" s="40"/>
      <c r="V185" s="35"/>
    </row>
    <row r="186" spans="1:22" s="31" customFormat="1" hidden="1" outlineLevel="1" x14ac:dyDescent="0.3">
      <c r="A186" s="32" t="s">
        <v>38</v>
      </c>
      <c r="D186" s="42">
        <f>+'[9]Balance Sheet'!$E$41</f>
        <v>424</v>
      </c>
      <c r="E186" s="41"/>
      <c r="G186" s="33">
        <v>-25146</v>
      </c>
      <c r="H186" s="33">
        <v>-6976</v>
      </c>
      <c r="I186" s="34"/>
      <c r="J186" s="35"/>
      <c r="K186" s="36"/>
      <c r="L186" s="36"/>
      <c r="M186" s="36"/>
      <c r="N186" s="36"/>
      <c r="O186" s="36"/>
      <c r="P186" s="37"/>
      <c r="Q186" s="38"/>
      <c r="S186" s="33"/>
      <c r="T186" s="39"/>
      <c r="U186" s="40"/>
      <c r="V186" s="35"/>
    </row>
    <row r="187" spans="1:22" s="31" customFormat="1" hidden="1" outlineLevel="1" x14ac:dyDescent="0.3">
      <c r="A187" s="32" t="s">
        <v>39</v>
      </c>
      <c r="D187" s="42">
        <f>+'[10]Balance Sheet'!$E$41</f>
        <v>13530</v>
      </c>
      <c r="E187" s="41"/>
      <c r="G187" s="33">
        <v>4106</v>
      </c>
      <c r="H187" s="33">
        <v>9500</v>
      </c>
      <c r="I187" s="34"/>
      <c r="J187" s="35"/>
      <c r="K187" s="36"/>
      <c r="L187" s="36"/>
      <c r="M187" s="36"/>
      <c r="N187" s="36"/>
      <c r="O187" s="36"/>
      <c r="P187" s="37"/>
      <c r="Q187" s="38"/>
      <c r="S187" s="33"/>
      <c r="T187" s="39"/>
      <c r="U187" s="40"/>
      <c r="V187" s="35"/>
    </row>
    <row r="188" spans="1:22" s="31" customFormat="1" hidden="1" outlineLevel="1" x14ac:dyDescent="0.3">
      <c r="A188" s="32" t="s">
        <v>40</v>
      </c>
      <c r="D188" s="42">
        <f>+'[11]Balance Sheet'!$E$41</f>
        <v>3522</v>
      </c>
      <c r="E188" s="41"/>
      <c r="G188" s="33">
        <v>-502</v>
      </c>
      <c r="H188" s="33">
        <v>698</v>
      </c>
      <c r="I188" s="34"/>
      <c r="J188" s="35"/>
      <c r="K188" s="36"/>
      <c r="L188" s="36"/>
      <c r="M188" s="36"/>
      <c r="N188" s="36"/>
      <c r="O188" s="36"/>
      <c r="P188" s="37"/>
      <c r="Q188" s="38"/>
      <c r="S188" s="33"/>
      <c r="T188" s="39"/>
      <c r="U188" s="40"/>
      <c r="V188" s="35"/>
    </row>
    <row r="189" spans="1:22" s="31" customFormat="1" hidden="1" outlineLevel="1" x14ac:dyDescent="0.3">
      <c r="A189" s="32" t="s">
        <v>41</v>
      </c>
      <c r="D189" s="42">
        <f>+'[12]Balance Sheet'!$E$41</f>
        <v>8885</v>
      </c>
      <c r="E189" s="41"/>
      <c r="G189" s="33">
        <v>5689</v>
      </c>
      <c r="H189" s="33">
        <v>4182</v>
      </c>
      <c r="I189" s="34"/>
      <c r="J189" s="35"/>
      <c r="K189" s="36"/>
      <c r="L189" s="36"/>
      <c r="M189" s="36"/>
      <c r="N189" s="36"/>
      <c r="O189" s="36"/>
      <c r="P189" s="37"/>
      <c r="Q189" s="38"/>
      <c r="S189" s="33"/>
      <c r="T189" s="39"/>
      <c r="U189" s="40"/>
      <c r="V189" s="35"/>
    </row>
    <row r="190" spans="1:22" s="31" customFormat="1" hidden="1" outlineLevel="1" x14ac:dyDescent="0.3">
      <c r="A190" s="32" t="s">
        <v>42</v>
      </c>
      <c r="D190" s="42">
        <f>+'[13]Balance Sheet'!$E$41</f>
        <v>615</v>
      </c>
      <c r="E190" s="41"/>
      <c r="G190" s="33">
        <v>-5</v>
      </c>
      <c r="H190" s="33">
        <v>-135</v>
      </c>
      <c r="I190" s="34"/>
      <c r="J190" s="35"/>
      <c r="K190" s="36"/>
      <c r="L190" s="36"/>
      <c r="M190" s="36"/>
      <c r="N190" s="36"/>
      <c r="O190" s="36"/>
      <c r="P190" s="37"/>
      <c r="Q190" s="38"/>
      <c r="S190" s="33"/>
      <c r="T190" s="39"/>
      <c r="U190" s="40"/>
      <c r="V190" s="35"/>
    </row>
    <row r="191" spans="1:22" s="31" customFormat="1" hidden="1" outlineLevel="1" x14ac:dyDescent="0.3">
      <c r="A191" s="32" t="s">
        <v>0</v>
      </c>
      <c r="D191" s="42">
        <f>+'[14]Balance Sheet'!$E$41</f>
        <v>1226</v>
      </c>
      <c r="E191" s="41"/>
      <c r="G191" s="33">
        <v>896</v>
      </c>
      <c r="H191" s="33">
        <v>968</v>
      </c>
      <c r="I191" s="34"/>
      <c r="J191" s="35"/>
      <c r="K191" s="36"/>
      <c r="L191" s="36"/>
      <c r="M191" s="36"/>
      <c r="N191" s="36"/>
      <c r="O191" s="36"/>
      <c r="P191" s="37"/>
      <c r="Q191" s="38"/>
      <c r="S191" s="33"/>
      <c r="T191" s="39"/>
      <c r="U191" s="40"/>
      <c r="V191" s="35"/>
    </row>
    <row r="192" spans="1:22" s="31" customFormat="1" hidden="1" outlineLevel="1" x14ac:dyDescent="0.3">
      <c r="A192" s="32" t="s">
        <v>43</v>
      </c>
      <c r="D192" s="42">
        <f>+'[15]Balance Sheet'!$E$41</f>
        <v>236</v>
      </c>
      <c r="E192" s="41"/>
      <c r="G192" s="33">
        <v>-24478</v>
      </c>
      <c r="H192" s="33">
        <v>43382</v>
      </c>
      <c r="I192" s="34"/>
      <c r="J192" s="35"/>
      <c r="K192" s="36"/>
      <c r="L192" s="36"/>
      <c r="M192" s="36"/>
      <c r="N192" s="36"/>
      <c r="O192" s="36"/>
      <c r="P192" s="37"/>
      <c r="Q192" s="38"/>
      <c r="S192" s="33"/>
      <c r="T192" s="39"/>
      <c r="U192" s="40"/>
      <c r="V192" s="35"/>
    </row>
    <row r="193" spans="1:22" s="31" customFormat="1" hidden="1" outlineLevel="1" x14ac:dyDescent="0.3">
      <c r="A193" s="32" t="s">
        <v>44</v>
      </c>
      <c r="D193" s="42" t="e">
        <f>+'[16]Balance Sheet'!$E$41</f>
        <v>#REF!</v>
      </c>
      <c r="E193" s="41"/>
      <c r="G193" s="33">
        <v>-17645</v>
      </c>
      <c r="H193" s="33">
        <v>28083</v>
      </c>
      <c r="I193" s="34"/>
      <c r="J193" s="35"/>
      <c r="K193" s="36"/>
      <c r="L193" s="36"/>
      <c r="M193" s="36"/>
      <c r="N193" s="36"/>
      <c r="O193" s="36"/>
      <c r="P193" s="37"/>
      <c r="Q193" s="38"/>
      <c r="S193" s="33"/>
      <c r="T193" s="39"/>
      <c r="U193" s="40"/>
      <c r="V193" s="35"/>
    </row>
    <row r="194" spans="1:22" s="31" customFormat="1" hidden="1" outlineLevel="1" x14ac:dyDescent="0.3">
      <c r="A194" s="32" t="s">
        <v>45</v>
      </c>
      <c r="D194" s="42">
        <f>+'[17]Balance Sheet'!$E$41</f>
        <v>7171</v>
      </c>
      <c r="E194" s="41"/>
      <c r="G194" s="33">
        <v>-40996</v>
      </c>
      <c r="H194" s="33">
        <v>77816</v>
      </c>
      <c r="I194" s="34"/>
      <c r="J194" s="35"/>
      <c r="K194" s="36"/>
      <c r="L194" s="36"/>
      <c r="M194" s="36"/>
      <c r="N194" s="36"/>
      <c r="O194" s="36"/>
      <c r="P194" s="37"/>
      <c r="Q194" s="38"/>
      <c r="S194" s="33"/>
      <c r="T194" s="39"/>
      <c r="U194" s="40"/>
      <c r="V194" s="35"/>
    </row>
    <row r="195" spans="1:22" s="31" customFormat="1" hidden="1" outlineLevel="1" x14ac:dyDescent="0.3">
      <c r="A195" s="32" t="s">
        <v>46</v>
      </c>
      <c r="D195" s="42">
        <f>+'[18]Balance Sheet'!$E$41</f>
        <v>0</v>
      </c>
      <c r="E195" s="41"/>
      <c r="G195" s="33">
        <v>-466</v>
      </c>
      <c r="H195" s="33">
        <v>5257</v>
      </c>
      <c r="I195" s="34"/>
      <c r="J195" s="35"/>
      <c r="K195" s="36"/>
      <c r="L195" s="36"/>
      <c r="M195" s="36"/>
      <c r="N195" s="36"/>
      <c r="O195" s="36"/>
      <c r="P195" s="37"/>
      <c r="Q195" s="38"/>
      <c r="S195" s="33"/>
      <c r="T195" s="39"/>
      <c r="U195" s="40"/>
      <c r="V195" s="35"/>
    </row>
    <row r="196" spans="1:22" s="31" customFormat="1" hidden="1" outlineLevel="1" x14ac:dyDescent="0.3">
      <c r="A196" s="32" t="s">
        <v>47</v>
      </c>
      <c r="D196" s="42">
        <f>+'[19]Balance Sheet'!$E$41</f>
        <v>7455</v>
      </c>
      <c r="E196" s="41"/>
      <c r="G196" s="33">
        <v>3122</v>
      </c>
      <c r="H196" s="33">
        <v>5807</v>
      </c>
      <c r="I196" s="34"/>
      <c r="J196" s="35"/>
      <c r="K196" s="36"/>
      <c r="L196" s="36"/>
      <c r="M196" s="36"/>
      <c r="N196" s="36"/>
      <c r="O196" s="36"/>
      <c r="P196" s="37"/>
      <c r="Q196" s="38"/>
      <c r="S196" s="33"/>
      <c r="T196" s="39"/>
      <c r="U196" s="40"/>
      <c r="V196" s="35"/>
    </row>
    <row r="197" spans="1:22" collapsed="1" x14ac:dyDescent="0.3">
      <c r="A197" s="104"/>
      <c r="B197" s="95" t="s">
        <v>99</v>
      </c>
      <c r="C197" s="105"/>
      <c r="D197" s="105"/>
      <c r="E197" s="105"/>
      <c r="F197" s="121"/>
      <c r="G197" s="193">
        <v>-307191</v>
      </c>
      <c r="H197" s="193">
        <v>532627</v>
      </c>
      <c r="J197" s="45">
        <f t="shared" si="0"/>
        <v>-839818</v>
      </c>
      <c r="K197" s="96">
        <f t="shared" si="1"/>
        <v>10</v>
      </c>
      <c r="L197" s="96"/>
    </row>
    <row r="198" spans="1:22" s="31" customFormat="1" hidden="1" outlineLevel="1" x14ac:dyDescent="0.3">
      <c r="A198" s="32" t="s">
        <v>31</v>
      </c>
      <c r="D198" s="42">
        <f>'[1]Balance Sheet'!$E$41</f>
        <v>4200</v>
      </c>
      <c r="E198" s="41"/>
      <c r="G198" s="33">
        <v>-1589</v>
      </c>
      <c r="H198" s="33">
        <v>922</v>
      </c>
      <c r="I198" s="34"/>
      <c r="J198" s="35"/>
      <c r="K198" s="36"/>
      <c r="L198" s="36"/>
      <c r="M198" s="36"/>
      <c r="N198" s="36"/>
      <c r="O198" s="36"/>
      <c r="P198" s="37"/>
      <c r="Q198" s="38"/>
      <c r="S198" s="33"/>
      <c r="T198" s="39"/>
      <c r="U198" s="40"/>
      <c r="V198" s="35"/>
    </row>
    <row r="199" spans="1:22" s="31" customFormat="1" hidden="1" outlineLevel="1" x14ac:dyDescent="0.3">
      <c r="A199" s="32" t="s">
        <v>32</v>
      </c>
      <c r="D199" s="42" t="e">
        <f>+'[3]Balance Sheet'!$E$41</f>
        <v>#REF!</v>
      </c>
      <c r="E199" s="41"/>
      <c r="G199" s="33">
        <v>0</v>
      </c>
      <c r="H199" s="33">
        <v>0</v>
      </c>
      <c r="I199" s="34"/>
      <c r="J199" s="35"/>
      <c r="K199" s="36"/>
      <c r="L199" s="36"/>
      <c r="M199" s="36"/>
      <c r="N199" s="36"/>
      <c r="O199" s="36"/>
      <c r="P199" s="37"/>
      <c r="Q199" s="38"/>
      <c r="S199" s="33"/>
      <c r="T199" s="39"/>
      <c r="U199" s="40"/>
      <c r="V199" s="35"/>
    </row>
    <row r="200" spans="1:22" s="31" customFormat="1" hidden="1" outlineLevel="1" x14ac:dyDescent="0.3">
      <c r="A200" s="32" t="s">
        <v>33</v>
      </c>
      <c r="D200" s="42">
        <f>+'[4]Balance Sheet'!$E$41</f>
        <v>6295</v>
      </c>
      <c r="E200" s="41"/>
      <c r="G200" s="33">
        <v>-355</v>
      </c>
      <c r="H200" s="33">
        <v>-1827</v>
      </c>
      <c r="I200" s="34"/>
      <c r="J200" s="35"/>
      <c r="K200" s="36"/>
      <c r="L200" s="36"/>
      <c r="M200" s="36"/>
      <c r="N200" s="36"/>
      <c r="O200" s="36"/>
      <c r="P200" s="37"/>
      <c r="Q200" s="38"/>
      <c r="S200" s="33"/>
      <c r="T200" s="39"/>
      <c r="U200" s="40"/>
      <c r="V200" s="35"/>
    </row>
    <row r="201" spans="1:22" s="31" customFormat="1" hidden="1" outlineLevel="1" x14ac:dyDescent="0.3">
      <c r="A201" s="32" t="s">
        <v>34</v>
      </c>
      <c r="D201" s="42">
        <f>+'[5]Balance Sheet'!$E$41</f>
        <v>9570</v>
      </c>
      <c r="E201" s="41"/>
      <c r="G201" s="33">
        <v>0</v>
      </c>
      <c r="H201" s="33">
        <v>0</v>
      </c>
      <c r="I201" s="34"/>
      <c r="J201" s="35"/>
      <c r="K201" s="36"/>
      <c r="L201" s="36"/>
      <c r="M201" s="36"/>
      <c r="N201" s="36"/>
      <c r="O201" s="36"/>
      <c r="P201" s="37"/>
      <c r="Q201" s="38"/>
      <c r="S201" s="33"/>
      <c r="T201" s="39"/>
      <c r="U201" s="40"/>
      <c r="V201" s="35"/>
    </row>
    <row r="202" spans="1:22" s="31" customFormat="1" hidden="1" outlineLevel="1" x14ac:dyDescent="0.3">
      <c r="A202" s="32" t="s">
        <v>35</v>
      </c>
      <c r="D202" s="42">
        <f>+'[6]Balance Sheet'!$E$41</f>
        <v>6718</v>
      </c>
      <c r="E202" s="41"/>
      <c r="G202" s="33">
        <v>-260</v>
      </c>
      <c r="H202" s="33">
        <v>1180</v>
      </c>
      <c r="I202" s="34"/>
      <c r="J202" s="35"/>
      <c r="K202" s="36"/>
      <c r="L202" s="36"/>
      <c r="M202" s="36"/>
      <c r="N202" s="36"/>
      <c r="O202" s="36"/>
      <c r="P202" s="37"/>
      <c r="Q202" s="38"/>
      <c r="S202" s="33"/>
      <c r="T202" s="39"/>
      <c r="U202" s="40"/>
      <c r="V202" s="35"/>
    </row>
    <row r="203" spans="1:22" s="31" customFormat="1" hidden="1" outlineLevel="1" x14ac:dyDescent="0.3">
      <c r="A203" s="32" t="s">
        <v>36</v>
      </c>
      <c r="D203" s="42">
        <f>+'[7]Balance Sheet'!$E$41</f>
        <v>4328</v>
      </c>
      <c r="E203" s="41"/>
      <c r="G203" s="33">
        <v>-362</v>
      </c>
      <c r="H203" s="33">
        <v>65</v>
      </c>
      <c r="I203" s="34"/>
      <c r="J203" s="35"/>
      <c r="K203" s="36"/>
      <c r="L203" s="36"/>
      <c r="M203" s="36"/>
      <c r="N203" s="36"/>
      <c r="O203" s="36"/>
      <c r="P203" s="37"/>
      <c r="Q203" s="38"/>
      <c r="S203" s="33"/>
      <c r="T203" s="39"/>
      <c r="U203" s="40"/>
      <c r="V203" s="35"/>
    </row>
    <row r="204" spans="1:22" s="31" customFormat="1" hidden="1" outlineLevel="1" x14ac:dyDescent="0.3">
      <c r="A204" s="32" t="s">
        <v>37</v>
      </c>
      <c r="D204" s="42">
        <f>+'[8]Balance Sheet'!$E$41</f>
        <v>1331</v>
      </c>
      <c r="E204" s="41"/>
      <c r="G204" s="33">
        <v>0</v>
      </c>
      <c r="H204" s="33">
        <v>0</v>
      </c>
      <c r="I204" s="34"/>
      <c r="J204" s="35"/>
      <c r="K204" s="36"/>
      <c r="L204" s="36"/>
      <c r="M204" s="36"/>
      <c r="N204" s="36"/>
      <c r="O204" s="36"/>
      <c r="P204" s="37"/>
      <c r="Q204" s="38"/>
      <c r="S204" s="33"/>
      <c r="T204" s="39"/>
      <c r="U204" s="40"/>
      <c r="V204" s="35"/>
    </row>
    <row r="205" spans="1:22" s="31" customFormat="1" hidden="1" outlineLevel="1" x14ac:dyDescent="0.3">
      <c r="A205" s="32" t="s">
        <v>38</v>
      </c>
      <c r="D205" s="42">
        <f>+'[9]Balance Sheet'!$E$41</f>
        <v>424</v>
      </c>
      <c r="E205" s="41"/>
      <c r="G205" s="33">
        <v>5540</v>
      </c>
      <c r="H205" s="33">
        <v>44116</v>
      </c>
      <c r="I205" s="34"/>
      <c r="J205" s="35"/>
      <c r="K205" s="36"/>
      <c r="L205" s="36"/>
      <c r="M205" s="36"/>
      <c r="N205" s="36"/>
      <c r="O205" s="36"/>
      <c r="P205" s="37"/>
      <c r="Q205" s="38"/>
      <c r="S205" s="33"/>
      <c r="T205" s="39"/>
      <c r="U205" s="40"/>
      <c r="V205" s="35"/>
    </row>
    <row r="206" spans="1:22" s="31" customFormat="1" hidden="1" outlineLevel="1" x14ac:dyDescent="0.3">
      <c r="A206" s="32" t="s">
        <v>39</v>
      </c>
      <c r="D206" s="42">
        <f>+'[10]Balance Sheet'!$E$41</f>
        <v>13530</v>
      </c>
      <c r="E206" s="41"/>
      <c r="G206" s="33">
        <v>0</v>
      </c>
      <c r="H206" s="33">
        <v>0</v>
      </c>
      <c r="I206" s="34"/>
      <c r="J206" s="35"/>
      <c r="K206" s="36"/>
      <c r="L206" s="36"/>
      <c r="M206" s="36"/>
      <c r="N206" s="36"/>
      <c r="O206" s="36"/>
      <c r="P206" s="37"/>
      <c r="Q206" s="38"/>
      <c r="S206" s="33"/>
      <c r="T206" s="39"/>
      <c r="U206" s="40"/>
      <c r="V206" s="35"/>
    </row>
    <row r="207" spans="1:22" s="31" customFormat="1" hidden="1" outlineLevel="1" x14ac:dyDescent="0.3">
      <c r="A207" s="32" t="s">
        <v>40</v>
      </c>
      <c r="D207" s="42">
        <f>+'[11]Balance Sheet'!$E$41</f>
        <v>3522</v>
      </c>
      <c r="E207" s="41"/>
      <c r="G207" s="33">
        <v>0</v>
      </c>
      <c r="H207" s="33">
        <v>0</v>
      </c>
      <c r="I207" s="34"/>
      <c r="J207" s="35"/>
      <c r="K207" s="36"/>
      <c r="L207" s="36"/>
      <c r="M207" s="36"/>
      <c r="N207" s="36"/>
      <c r="O207" s="36"/>
      <c r="P207" s="37"/>
      <c r="Q207" s="38"/>
      <c r="S207" s="33"/>
      <c r="T207" s="39"/>
      <c r="U207" s="40"/>
      <c r="V207" s="35"/>
    </row>
    <row r="208" spans="1:22" s="31" customFormat="1" hidden="1" outlineLevel="1" x14ac:dyDescent="0.3">
      <c r="A208" s="32" t="s">
        <v>41</v>
      </c>
      <c r="D208" s="42">
        <f>+'[12]Balance Sheet'!$E$41</f>
        <v>8885</v>
      </c>
      <c r="E208" s="41"/>
      <c r="G208" s="33">
        <v>0</v>
      </c>
      <c r="H208" s="33">
        <v>0</v>
      </c>
      <c r="I208" s="34"/>
      <c r="J208" s="35"/>
      <c r="K208" s="36"/>
      <c r="L208" s="36"/>
      <c r="M208" s="36"/>
      <c r="N208" s="36"/>
      <c r="O208" s="36"/>
      <c r="P208" s="37"/>
      <c r="Q208" s="38"/>
      <c r="S208" s="33"/>
      <c r="T208" s="39"/>
      <c r="U208" s="40"/>
      <c r="V208" s="35"/>
    </row>
    <row r="209" spans="1:22" s="31" customFormat="1" hidden="1" outlineLevel="1" x14ac:dyDescent="0.3">
      <c r="A209" s="32" t="s">
        <v>42</v>
      </c>
      <c r="D209" s="42">
        <f>+'[13]Balance Sheet'!$E$41</f>
        <v>615</v>
      </c>
      <c r="E209" s="41"/>
      <c r="G209" s="33">
        <v>0</v>
      </c>
      <c r="H209" s="33">
        <v>0</v>
      </c>
      <c r="I209" s="34"/>
      <c r="J209" s="35"/>
      <c r="K209" s="36"/>
      <c r="L209" s="36"/>
      <c r="M209" s="36"/>
      <c r="N209" s="36"/>
      <c r="O209" s="36"/>
      <c r="P209" s="37"/>
      <c r="Q209" s="38"/>
      <c r="S209" s="33"/>
      <c r="T209" s="39"/>
      <c r="U209" s="40"/>
      <c r="V209" s="35"/>
    </row>
    <row r="210" spans="1:22" s="31" customFormat="1" hidden="1" outlineLevel="1" x14ac:dyDescent="0.3">
      <c r="A210" s="32" t="s">
        <v>0</v>
      </c>
      <c r="D210" s="42">
        <f>+'[14]Balance Sheet'!$E$41</f>
        <v>1226</v>
      </c>
      <c r="E210" s="41"/>
      <c r="G210" s="33">
        <v>-3443</v>
      </c>
      <c r="H210" s="33">
        <v>-194</v>
      </c>
      <c r="I210" s="34"/>
      <c r="J210" s="35"/>
      <c r="K210" s="36"/>
      <c r="L210" s="36"/>
      <c r="M210" s="36"/>
      <c r="N210" s="36"/>
      <c r="O210" s="36"/>
      <c r="P210" s="37"/>
      <c r="Q210" s="38"/>
      <c r="S210" s="33"/>
      <c r="T210" s="39"/>
      <c r="U210" s="40"/>
      <c r="V210" s="35"/>
    </row>
    <row r="211" spans="1:22" s="31" customFormat="1" hidden="1" outlineLevel="1" x14ac:dyDescent="0.3">
      <c r="A211" s="32" t="s">
        <v>43</v>
      </c>
      <c r="D211" s="42">
        <f>+'[15]Balance Sheet'!$E$41</f>
        <v>236</v>
      </c>
      <c r="E211" s="41"/>
      <c r="G211" s="33">
        <v>6582</v>
      </c>
      <c r="H211" s="33">
        <v>81</v>
      </c>
      <c r="I211" s="34"/>
      <c r="J211" s="35"/>
      <c r="K211" s="36"/>
      <c r="L211" s="36"/>
      <c r="M211" s="36"/>
      <c r="N211" s="36"/>
      <c r="O211" s="36"/>
      <c r="P211" s="37"/>
      <c r="Q211" s="38"/>
      <c r="S211" s="33"/>
      <c r="T211" s="39"/>
      <c r="U211" s="40"/>
      <c r="V211" s="35"/>
    </row>
    <row r="212" spans="1:22" s="31" customFormat="1" hidden="1" outlineLevel="1" x14ac:dyDescent="0.3">
      <c r="A212" s="32" t="s">
        <v>44</v>
      </c>
      <c r="D212" s="42" t="e">
        <f>+'[16]Balance Sheet'!$E$41</f>
        <v>#REF!</v>
      </c>
      <c r="E212" s="41"/>
      <c r="G212" s="33">
        <v>-2602</v>
      </c>
      <c r="H212" s="33">
        <v>5397</v>
      </c>
      <c r="I212" s="34"/>
      <c r="J212" s="35"/>
      <c r="K212" s="36"/>
      <c r="L212" s="36"/>
      <c r="M212" s="36"/>
      <c r="N212" s="36"/>
      <c r="O212" s="36"/>
      <c r="P212" s="37"/>
      <c r="Q212" s="38"/>
      <c r="S212" s="33"/>
      <c r="T212" s="39"/>
      <c r="U212" s="40"/>
      <c r="V212" s="35"/>
    </row>
    <row r="213" spans="1:22" s="31" customFormat="1" hidden="1" outlineLevel="1" x14ac:dyDescent="0.3">
      <c r="A213" s="32" t="s">
        <v>45</v>
      </c>
      <c r="D213" s="42">
        <f>+'[17]Balance Sheet'!$E$41</f>
        <v>7171</v>
      </c>
      <c r="E213" s="41"/>
      <c r="G213" s="33">
        <v>0</v>
      </c>
      <c r="H213" s="33">
        <v>0</v>
      </c>
      <c r="I213" s="34"/>
      <c r="J213" s="35"/>
      <c r="K213" s="36"/>
      <c r="L213" s="36"/>
      <c r="M213" s="36"/>
      <c r="N213" s="36"/>
      <c r="O213" s="36"/>
      <c r="P213" s="37"/>
      <c r="Q213" s="38"/>
      <c r="S213" s="33"/>
      <c r="T213" s="39"/>
      <c r="U213" s="40"/>
      <c r="V213" s="35"/>
    </row>
    <row r="214" spans="1:22" s="31" customFormat="1" hidden="1" outlineLevel="1" x14ac:dyDescent="0.3">
      <c r="A214" s="32" t="s">
        <v>46</v>
      </c>
      <c r="D214" s="42">
        <f>+'[18]Balance Sheet'!$E$41</f>
        <v>0</v>
      </c>
      <c r="E214" s="41"/>
      <c r="G214" s="33">
        <v>0</v>
      </c>
      <c r="H214" s="33">
        <v>0</v>
      </c>
      <c r="I214" s="34"/>
      <c r="J214" s="35"/>
      <c r="K214" s="36"/>
      <c r="L214" s="36"/>
      <c r="M214" s="36"/>
      <c r="N214" s="36"/>
      <c r="O214" s="36"/>
      <c r="P214" s="37"/>
      <c r="Q214" s="38"/>
      <c r="S214" s="33"/>
      <c r="T214" s="39"/>
      <c r="U214" s="40"/>
      <c r="V214" s="35"/>
    </row>
    <row r="215" spans="1:22" s="31" customFormat="1" hidden="1" outlineLevel="1" x14ac:dyDescent="0.3">
      <c r="A215" s="32" t="s">
        <v>47</v>
      </c>
      <c r="D215" s="42">
        <f>+'[19]Balance Sheet'!$E$41</f>
        <v>7455</v>
      </c>
      <c r="E215" s="41"/>
      <c r="G215" s="33">
        <v>-507</v>
      </c>
      <c r="H215" s="33">
        <v>227</v>
      </c>
      <c r="I215" s="34"/>
      <c r="J215" s="35"/>
      <c r="K215" s="36"/>
      <c r="L215" s="36"/>
      <c r="M215" s="36"/>
      <c r="N215" s="36"/>
      <c r="O215" s="36"/>
      <c r="P215" s="37"/>
      <c r="Q215" s="38"/>
      <c r="S215" s="33"/>
      <c r="T215" s="39"/>
      <c r="U215" s="40"/>
      <c r="V215" s="35"/>
    </row>
    <row r="216" spans="1:22" collapsed="1" x14ac:dyDescent="0.3">
      <c r="A216" s="104"/>
      <c r="B216" s="95" t="s">
        <v>100</v>
      </c>
      <c r="C216" s="105"/>
      <c r="D216" s="105"/>
      <c r="E216" s="105"/>
      <c r="F216" s="121"/>
      <c r="G216" s="193">
        <v>3004</v>
      </c>
      <c r="H216" s="193">
        <v>49967</v>
      </c>
      <c r="J216" s="45">
        <f t="shared" si="0"/>
        <v>-46963</v>
      </c>
      <c r="K216" s="96">
        <f t="shared" si="1"/>
        <v>15.633488681757656</v>
      </c>
      <c r="L216" s="96"/>
    </row>
    <row r="217" spans="1:22" s="31" customFormat="1" hidden="1" outlineLevel="1" x14ac:dyDescent="0.3">
      <c r="A217" s="32" t="s">
        <v>31</v>
      </c>
      <c r="D217" s="42">
        <f>'[1]Balance Sheet'!$E$41</f>
        <v>4200</v>
      </c>
      <c r="E217" s="41"/>
      <c r="G217" s="33">
        <v>0</v>
      </c>
      <c r="H217" s="33">
        <v>0</v>
      </c>
      <c r="I217" s="34"/>
      <c r="J217" s="35"/>
      <c r="K217" s="36"/>
      <c r="L217" s="36"/>
      <c r="M217" s="36"/>
      <c r="N217" s="36"/>
      <c r="O217" s="36"/>
      <c r="P217" s="37"/>
      <c r="Q217" s="38"/>
      <c r="S217" s="33"/>
      <c r="T217" s="39"/>
      <c r="U217" s="40"/>
      <c r="V217" s="35"/>
    </row>
    <row r="218" spans="1:22" s="31" customFormat="1" hidden="1" outlineLevel="1" x14ac:dyDescent="0.3">
      <c r="A218" s="32" t="s">
        <v>32</v>
      </c>
      <c r="D218" s="42" t="e">
        <f>+'[3]Balance Sheet'!$E$41</f>
        <v>#REF!</v>
      </c>
      <c r="E218" s="41"/>
      <c r="G218" s="33">
        <v>0</v>
      </c>
      <c r="H218" s="33">
        <v>0</v>
      </c>
      <c r="I218" s="34"/>
      <c r="J218" s="35"/>
      <c r="K218" s="36"/>
      <c r="L218" s="36"/>
      <c r="M218" s="36"/>
      <c r="N218" s="36"/>
      <c r="O218" s="36"/>
      <c r="P218" s="37"/>
      <c r="Q218" s="38"/>
      <c r="S218" s="33"/>
      <c r="T218" s="39"/>
      <c r="U218" s="40"/>
      <c r="V218" s="35"/>
    </row>
    <row r="219" spans="1:22" s="31" customFormat="1" hidden="1" outlineLevel="1" x14ac:dyDescent="0.3">
      <c r="A219" s="32" t="s">
        <v>33</v>
      </c>
      <c r="D219" s="42">
        <f>+'[4]Balance Sheet'!$E$41</f>
        <v>6295</v>
      </c>
      <c r="E219" s="41"/>
      <c r="G219" s="33">
        <v>0</v>
      </c>
      <c r="H219" s="33">
        <v>0</v>
      </c>
      <c r="I219" s="34"/>
      <c r="J219" s="35"/>
      <c r="K219" s="36"/>
      <c r="L219" s="36"/>
      <c r="M219" s="36"/>
      <c r="N219" s="36"/>
      <c r="O219" s="36"/>
      <c r="P219" s="37"/>
      <c r="Q219" s="38"/>
      <c r="S219" s="33"/>
      <c r="T219" s="39"/>
      <c r="U219" s="40"/>
      <c r="V219" s="35"/>
    </row>
    <row r="220" spans="1:22" s="31" customFormat="1" hidden="1" outlineLevel="1" x14ac:dyDescent="0.3">
      <c r="A220" s="32" t="s">
        <v>34</v>
      </c>
      <c r="D220" s="42">
        <f>+'[5]Balance Sheet'!$E$41</f>
        <v>9570</v>
      </c>
      <c r="E220" s="41"/>
      <c r="G220" s="33">
        <v>-148</v>
      </c>
      <c r="H220" s="33">
        <v>-243</v>
      </c>
      <c r="I220" s="34"/>
      <c r="J220" s="35"/>
      <c r="K220" s="36"/>
      <c r="L220" s="36"/>
      <c r="M220" s="36"/>
      <c r="N220" s="36"/>
      <c r="O220" s="36"/>
      <c r="P220" s="37"/>
      <c r="Q220" s="38"/>
      <c r="S220" s="33"/>
      <c r="T220" s="39"/>
      <c r="U220" s="40"/>
      <c r="V220" s="35"/>
    </row>
    <row r="221" spans="1:22" s="31" customFormat="1" hidden="1" outlineLevel="1" x14ac:dyDescent="0.3">
      <c r="A221" s="32" t="s">
        <v>35</v>
      </c>
      <c r="D221" s="42">
        <f>+'[6]Balance Sheet'!$E$41</f>
        <v>6718</v>
      </c>
      <c r="E221" s="41"/>
      <c r="G221" s="33">
        <v>0</v>
      </c>
      <c r="H221" s="33">
        <v>0</v>
      </c>
      <c r="I221" s="34"/>
      <c r="J221" s="35"/>
      <c r="K221" s="36"/>
      <c r="L221" s="36"/>
      <c r="M221" s="36"/>
      <c r="N221" s="36"/>
      <c r="O221" s="36"/>
      <c r="P221" s="37"/>
      <c r="Q221" s="38"/>
      <c r="S221" s="33"/>
      <c r="T221" s="39"/>
      <c r="U221" s="40"/>
      <c r="V221" s="35"/>
    </row>
    <row r="222" spans="1:22" s="31" customFormat="1" hidden="1" outlineLevel="1" x14ac:dyDescent="0.3">
      <c r="A222" s="32" t="s">
        <v>36</v>
      </c>
      <c r="D222" s="42">
        <f>+'[7]Balance Sheet'!$E$41</f>
        <v>4328</v>
      </c>
      <c r="E222" s="41"/>
      <c r="G222" s="33">
        <v>0</v>
      </c>
      <c r="H222" s="33">
        <v>0</v>
      </c>
      <c r="I222" s="34"/>
      <c r="J222" s="35"/>
      <c r="K222" s="36"/>
      <c r="L222" s="36"/>
      <c r="M222" s="36"/>
      <c r="N222" s="36"/>
      <c r="O222" s="36"/>
      <c r="P222" s="37"/>
      <c r="Q222" s="38"/>
      <c r="S222" s="33"/>
      <c r="T222" s="39"/>
      <c r="U222" s="40"/>
      <c r="V222" s="35"/>
    </row>
    <row r="223" spans="1:22" s="31" customFormat="1" hidden="1" outlineLevel="1" x14ac:dyDescent="0.3">
      <c r="A223" s="32" t="s">
        <v>37</v>
      </c>
      <c r="D223" s="42">
        <f>+'[8]Balance Sheet'!$E$41</f>
        <v>1331</v>
      </c>
      <c r="E223" s="41"/>
      <c r="G223" s="33">
        <v>0</v>
      </c>
      <c r="H223" s="33">
        <v>0</v>
      </c>
      <c r="I223" s="34"/>
      <c r="J223" s="35"/>
      <c r="K223" s="36"/>
      <c r="L223" s="36"/>
      <c r="M223" s="36"/>
      <c r="N223" s="36"/>
      <c r="O223" s="36"/>
      <c r="P223" s="37"/>
      <c r="Q223" s="38"/>
      <c r="S223" s="33"/>
      <c r="T223" s="39"/>
      <c r="U223" s="40"/>
      <c r="V223" s="35"/>
    </row>
    <row r="224" spans="1:22" s="31" customFormat="1" hidden="1" outlineLevel="1" x14ac:dyDescent="0.3">
      <c r="A224" s="32" t="s">
        <v>38</v>
      </c>
      <c r="D224" s="42">
        <f>+'[9]Balance Sheet'!$E$41</f>
        <v>424</v>
      </c>
      <c r="E224" s="41"/>
      <c r="G224" s="33">
        <v>0</v>
      </c>
      <c r="H224" s="33">
        <v>0</v>
      </c>
      <c r="I224" s="34"/>
      <c r="J224" s="35"/>
      <c r="K224" s="36"/>
      <c r="L224" s="36"/>
      <c r="M224" s="36"/>
      <c r="N224" s="36"/>
      <c r="O224" s="36"/>
      <c r="P224" s="37"/>
      <c r="Q224" s="38"/>
      <c r="S224" s="33"/>
      <c r="T224" s="39"/>
      <c r="U224" s="40"/>
      <c r="V224" s="35"/>
    </row>
    <row r="225" spans="1:22" s="31" customFormat="1" hidden="1" outlineLevel="1" x14ac:dyDescent="0.3">
      <c r="A225" s="32" t="s">
        <v>39</v>
      </c>
      <c r="D225" s="42">
        <f>+'[10]Balance Sheet'!$E$41</f>
        <v>13530</v>
      </c>
      <c r="E225" s="41"/>
      <c r="G225" s="33">
        <v>0</v>
      </c>
      <c r="H225" s="33">
        <v>0</v>
      </c>
      <c r="I225" s="34"/>
      <c r="J225" s="35"/>
      <c r="K225" s="36"/>
      <c r="L225" s="36"/>
      <c r="M225" s="36"/>
      <c r="N225" s="36"/>
      <c r="O225" s="36"/>
      <c r="P225" s="37"/>
      <c r="Q225" s="38"/>
      <c r="S225" s="33"/>
      <c r="T225" s="39"/>
      <c r="U225" s="40"/>
      <c r="V225" s="35"/>
    </row>
    <row r="226" spans="1:22" s="31" customFormat="1" hidden="1" outlineLevel="1" x14ac:dyDescent="0.3">
      <c r="A226" s="32" t="s">
        <v>40</v>
      </c>
      <c r="D226" s="42">
        <f>+'[11]Balance Sheet'!$E$41</f>
        <v>3522</v>
      </c>
      <c r="E226" s="41"/>
      <c r="G226" s="33">
        <v>0</v>
      </c>
      <c r="H226" s="33">
        <v>0</v>
      </c>
      <c r="I226" s="34"/>
      <c r="J226" s="35"/>
      <c r="K226" s="36"/>
      <c r="L226" s="36"/>
      <c r="M226" s="36"/>
      <c r="N226" s="36"/>
      <c r="O226" s="36"/>
      <c r="P226" s="37"/>
      <c r="Q226" s="38"/>
      <c r="S226" s="33"/>
      <c r="T226" s="39"/>
      <c r="U226" s="40"/>
      <c r="V226" s="35"/>
    </row>
    <row r="227" spans="1:22" s="31" customFormat="1" hidden="1" outlineLevel="1" x14ac:dyDescent="0.3">
      <c r="A227" s="32" t="s">
        <v>41</v>
      </c>
      <c r="D227" s="42">
        <f>+'[12]Balance Sheet'!$E$41</f>
        <v>8885</v>
      </c>
      <c r="E227" s="41"/>
      <c r="G227" s="33">
        <v>0</v>
      </c>
      <c r="H227" s="33">
        <v>0</v>
      </c>
      <c r="I227" s="34"/>
      <c r="J227" s="35"/>
      <c r="K227" s="36"/>
      <c r="L227" s="36"/>
      <c r="M227" s="36"/>
      <c r="N227" s="36"/>
      <c r="O227" s="36"/>
      <c r="P227" s="37"/>
      <c r="Q227" s="38"/>
      <c r="S227" s="33"/>
      <c r="T227" s="39"/>
      <c r="U227" s="40"/>
      <c r="V227" s="35"/>
    </row>
    <row r="228" spans="1:22" s="31" customFormat="1" hidden="1" outlineLevel="1" x14ac:dyDescent="0.3">
      <c r="A228" s="32" t="s">
        <v>42</v>
      </c>
      <c r="D228" s="42">
        <f>+'[13]Balance Sheet'!$E$41</f>
        <v>615</v>
      </c>
      <c r="E228" s="41"/>
      <c r="G228" s="33">
        <v>0</v>
      </c>
      <c r="H228" s="33">
        <v>0</v>
      </c>
      <c r="I228" s="34"/>
      <c r="J228" s="35"/>
      <c r="K228" s="36"/>
      <c r="L228" s="36"/>
      <c r="M228" s="36"/>
      <c r="N228" s="36"/>
      <c r="O228" s="36"/>
      <c r="P228" s="37"/>
      <c r="Q228" s="38"/>
      <c r="S228" s="33"/>
      <c r="T228" s="39"/>
      <c r="U228" s="40"/>
      <c r="V228" s="35"/>
    </row>
    <row r="229" spans="1:22" s="31" customFormat="1" hidden="1" outlineLevel="1" x14ac:dyDescent="0.3">
      <c r="A229" s="32" t="s">
        <v>0</v>
      </c>
      <c r="D229" s="42">
        <f>+'[14]Balance Sheet'!$E$41</f>
        <v>1226</v>
      </c>
      <c r="E229" s="41"/>
      <c r="G229" s="33">
        <v>0</v>
      </c>
      <c r="H229" s="33">
        <v>0</v>
      </c>
      <c r="I229" s="34"/>
      <c r="J229" s="35"/>
      <c r="K229" s="36"/>
      <c r="L229" s="36"/>
      <c r="M229" s="36"/>
      <c r="N229" s="36"/>
      <c r="O229" s="36"/>
      <c r="P229" s="37"/>
      <c r="Q229" s="38"/>
      <c r="S229" s="33"/>
      <c r="T229" s="39"/>
      <c r="U229" s="40"/>
      <c r="V229" s="35"/>
    </row>
    <row r="230" spans="1:22" s="31" customFormat="1" hidden="1" outlineLevel="1" x14ac:dyDescent="0.3">
      <c r="A230" s="32" t="s">
        <v>43</v>
      </c>
      <c r="D230" s="42">
        <f>+'[15]Balance Sheet'!$E$41</f>
        <v>236</v>
      </c>
      <c r="E230" s="41"/>
      <c r="G230" s="33">
        <v>0</v>
      </c>
      <c r="H230" s="33">
        <v>0</v>
      </c>
      <c r="I230" s="34"/>
      <c r="J230" s="35"/>
      <c r="K230" s="36"/>
      <c r="L230" s="36"/>
      <c r="M230" s="36"/>
      <c r="N230" s="36"/>
      <c r="O230" s="36"/>
      <c r="P230" s="37"/>
      <c r="Q230" s="38"/>
      <c r="S230" s="33"/>
      <c r="T230" s="39"/>
      <c r="U230" s="40"/>
      <c r="V230" s="35"/>
    </row>
    <row r="231" spans="1:22" s="31" customFormat="1" hidden="1" outlineLevel="1" x14ac:dyDescent="0.3">
      <c r="A231" s="32" t="s">
        <v>44</v>
      </c>
      <c r="D231" s="42" t="e">
        <f>+'[16]Balance Sheet'!$E$41</f>
        <v>#REF!</v>
      </c>
      <c r="E231" s="41"/>
      <c r="G231" s="33">
        <v>0</v>
      </c>
      <c r="H231" s="33">
        <v>0</v>
      </c>
      <c r="I231" s="34"/>
      <c r="J231" s="35"/>
      <c r="K231" s="36"/>
      <c r="L231" s="36"/>
      <c r="M231" s="36"/>
      <c r="N231" s="36"/>
      <c r="O231" s="36"/>
      <c r="P231" s="37"/>
      <c r="Q231" s="38"/>
      <c r="S231" s="33"/>
      <c r="T231" s="39"/>
      <c r="U231" s="40"/>
      <c r="V231" s="35"/>
    </row>
    <row r="232" spans="1:22" s="31" customFormat="1" hidden="1" outlineLevel="1" x14ac:dyDescent="0.3">
      <c r="A232" s="32" t="s">
        <v>45</v>
      </c>
      <c r="D232" s="42">
        <f>+'[17]Balance Sheet'!$E$41</f>
        <v>7171</v>
      </c>
      <c r="E232" s="41"/>
      <c r="G232" s="33">
        <v>0</v>
      </c>
      <c r="H232" s="33">
        <v>0</v>
      </c>
      <c r="I232" s="34"/>
      <c r="J232" s="35"/>
      <c r="K232" s="36"/>
      <c r="L232" s="36"/>
      <c r="M232" s="36"/>
      <c r="N232" s="36"/>
      <c r="O232" s="36"/>
      <c r="P232" s="37"/>
      <c r="Q232" s="38"/>
      <c r="S232" s="33"/>
      <c r="T232" s="39"/>
      <c r="U232" s="40"/>
      <c r="V232" s="35"/>
    </row>
    <row r="233" spans="1:22" s="31" customFormat="1" hidden="1" outlineLevel="1" x14ac:dyDescent="0.3">
      <c r="A233" s="32" t="s">
        <v>46</v>
      </c>
      <c r="D233" s="42">
        <f>+'[18]Balance Sheet'!$E$41</f>
        <v>0</v>
      </c>
      <c r="E233" s="41"/>
      <c r="G233" s="33">
        <v>0</v>
      </c>
      <c r="H233" s="33">
        <v>0</v>
      </c>
      <c r="I233" s="34"/>
      <c r="J233" s="35"/>
      <c r="K233" s="36"/>
      <c r="L233" s="36"/>
      <c r="M233" s="36"/>
      <c r="N233" s="36"/>
      <c r="O233" s="36"/>
      <c r="P233" s="37"/>
      <c r="Q233" s="38"/>
      <c r="S233" s="33"/>
      <c r="T233" s="39"/>
      <c r="U233" s="40"/>
      <c r="V233" s="35"/>
    </row>
    <row r="234" spans="1:22" s="31" customFormat="1" hidden="1" outlineLevel="1" x14ac:dyDescent="0.3">
      <c r="A234" s="32" t="s">
        <v>47</v>
      </c>
      <c r="D234" s="42">
        <f>+'[19]Balance Sheet'!$E$41</f>
        <v>7455</v>
      </c>
      <c r="E234" s="41"/>
      <c r="G234" s="33">
        <v>0</v>
      </c>
      <c r="H234" s="33">
        <v>0</v>
      </c>
      <c r="I234" s="34"/>
      <c r="J234" s="35"/>
      <c r="K234" s="36"/>
      <c r="L234" s="36"/>
      <c r="M234" s="36"/>
      <c r="N234" s="36"/>
      <c r="O234" s="36"/>
      <c r="P234" s="37"/>
      <c r="Q234" s="38"/>
      <c r="S234" s="33"/>
      <c r="T234" s="39"/>
      <c r="U234" s="40"/>
      <c r="V234" s="35"/>
    </row>
    <row r="235" spans="1:22" collapsed="1" x14ac:dyDescent="0.3">
      <c r="A235" s="104"/>
      <c r="B235" s="95" t="s">
        <v>101</v>
      </c>
      <c r="C235" s="105"/>
      <c r="D235" s="105"/>
      <c r="E235" s="105"/>
      <c r="F235" s="121"/>
      <c r="G235" s="193">
        <v>-148</v>
      </c>
      <c r="H235" s="193">
        <v>-243</v>
      </c>
      <c r="J235" s="45">
        <f t="shared" si="0"/>
        <v>95</v>
      </c>
      <c r="K235" s="96">
        <f t="shared" si="1"/>
        <v>0.64189189189189189</v>
      </c>
      <c r="L235" s="96"/>
    </row>
    <row r="236" spans="1:22" s="31" customFormat="1" hidden="1" outlineLevel="1" x14ac:dyDescent="0.3">
      <c r="A236" s="32" t="s">
        <v>31</v>
      </c>
      <c r="D236" s="42">
        <f>'[1]Balance Sheet'!$E$41</f>
        <v>4200</v>
      </c>
      <c r="E236" s="41"/>
      <c r="G236" s="33">
        <v>510</v>
      </c>
      <c r="H236" s="33">
        <v>374</v>
      </c>
      <c r="I236" s="34"/>
      <c r="J236" s="35"/>
      <c r="K236" s="36"/>
      <c r="L236" s="36"/>
      <c r="M236" s="36"/>
      <c r="N236" s="36"/>
      <c r="O236" s="36"/>
      <c r="P236" s="37"/>
      <c r="Q236" s="38"/>
      <c r="S236" s="33"/>
      <c r="T236" s="39"/>
      <c r="U236" s="40"/>
      <c r="V236" s="35"/>
    </row>
    <row r="237" spans="1:22" s="31" customFormat="1" hidden="1" outlineLevel="1" x14ac:dyDescent="0.3">
      <c r="A237" s="32" t="s">
        <v>32</v>
      </c>
      <c r="D237" s="42" t="e">
        <f>+'[3]Balance Sheet'!$E$41</f>
        <v>#REF!</v>
      </c>
      <c r="E237" s="41"/>
      <c r="G237" s="33">
        <v>0</v>
      </c>
      <c r="H237" s="33">
        <v>0</v>
      </c>
      <c r="I237" s="34"/>
      <c r="J237" s="35"/>
      <c r="K237" s="36"/>
      <c r="L237" s="36"/>
      <c r="M237" s="36"/>
      <c r="N237" s="36"/>
      <c r="O237" s="36"/>
      <c r="P237" s="37"/>
      <c r="Q237" s="38"/>
      <c r="S237" s="33"/>
      <c r="T237" s="39"/>
      <c r="U237" s="40"/>
      <c r="V237" s="35"/>
    </row>
    <row r="238" spans="1:22" s="31" customFormat="1" hidden="1" outlineLevel="1" x14ac:dyDescent="0.3">
      <c r="A238" s="32" t="s">
        <v>33</v>
      </c>
      <c r="D238" s="42">
        <f>+'[4]Balance Sheet'!$E$41</f>
        <v>6295</v>
      </c>
      <c r="E238" s="41"/>
      <c r="G238" s="33">
        <v>0</v>
      </c>
      <c r="H238" s="33">
        <v>0</v>
      </c>
      <c r="I238" s="34"/>
      <c r="J238" s="35"/>
      <c r="K238" s="36"/>
      <c r="L238" s="36"/>
      <c r="M238" s="36"/>
      <c r="N238" s="36"/>
      <c r="O238" s="36"/>
      <c r="P238" s="37"/>
      <c r="Q238" s="38"/>
      <c r="S238" s="33"/>
      <c r="T238" s="39"/>
      <c r="U238" s="40"/>
      <c r="V238" s="35"/>
    </row>
    <row r="239" spans="1:22" s="31" customFormat="1" hidden="1" outlineLevel="1" x14ac:dyDescent="0.3">
      <c r="A239" s="32" t="s">
        <v>34</v>
      </c>
      <c r="D239" s="42">
        <f>+'[5]Balance Sheet'!$E$41</f>
        <v>9570</v>
      </c>
      <c r="E239" s="41"/>
      <c r="G239" s="33">
        <v>0</v>
      </c>
      <c r="H239" s="33">
        <v>0</v>
      </c>
      <c r="I239" s="34"/>
      <c r="J239" s="35"/>
      <c r="K239" s="36"/>
      <c r="L239" s="36"/>
      <c r="M239" s="36"/>
      <c r="N239" s="36"/>
      <c r="O239" s="36"/>
      <c r="P239" s="37"/>
      <c r="Q239" s="38"/>
      <c r="S239" s="33"/>
      <c r="T239" s="39"/>
      <c r="U239" s="40"/>
      <c r="V239" s="35"/>
    </row>
    <row r="240" spans="1:22" s="31" customFormat="1" hidden="1" outlineLevel="1" x14ac:dyDescent="0.3">
      <c r="A240" s="32" t="s">
        <v>35</v>
      </c>
      <c r="D240" s="42">
        <f>+'[6]Balance Sheet'!$E$41</f>
        <v>6718</v>
      </c>
      <c r="E240" s="41"/>
      <c r="G240" s="33">
        <v>458</v>
      </c>
      <c r="H240" s="33">
        <v>178</v>
      </c>
      <c r="I240" s="34"/>
      <c r="J240" s="35"/>
      <c r="K240" s="36"/>
      <c r="L240" s="36"/>
      <c r="M240" s="36"/>
      <c r="N240" s="36"/>
      <c r="O240" s="36"/>
      <c r="P240" s="37"/>
      <c r="Q240" s="38"/>
      <c r="S240" s="33"/>
      <c r="T240" s="39"/>
      <c r="U240" s="40"/>
      <c r="V240" s="35"/>
    </row>
    <row r="241" spans="1:22" s="31" customFormat="1" hidden="1" outlineLevel="1" x14ac:dyDescent="0.3">
      <c r="A241" s="32" t="s">
        <v>36</v>
      </c>
      <c r="D241" s="42">
        <f>+'[7]Balance Sheet'!$E$41</f>
        <v>4328</v>
      </c>
      <c r="E241" s="41"/>
      <c r="G241" s="33">
        <v>0</v>
      </c>
      <c r="H241" s="33">
        <v>0</v>
      </c>
      <c r="I241" s="34"/>
      <c r="J241" s="35"/>
      <c r="K241" s="36"/>
      <c r="L241" s="36"/>
      <c r="M241" s="36"/>
      <c r="N241" s="36"/>
      <c r="O241" s="36"/>
      <c r="P241" s="37"/>
      <c r="Q241" s="38"/>
      <c r="S241" s="33"/>
      <c r="T241" s="39"/>
      <c r="U241" s="40"/>
      <c r="V241" s="35"/>
    </row>
    <row r="242" spans="1:22" s="31" customFormat="1" hidden="1" outlineLevel="1" x14ac:dyDescent="0.3">
      <c r="A242" s="32" t="s">
        <v>37</v>
      </c>
      <c r="D242" s="42">
        <f>+'[8]Balance Sheet'!$E$41</f>
        <v>1331</v>
      </c>
      <c r="E242" s="41"/>
      <c r="G242" s="33">
        <v>4</v>
      </c>
      <c r="H242" s="33">
        <v>-49</v>
      </c>
      <c r="I242" s="34"/>
      <c r="J242" s="35"/>
      <c r="K242" s="36"/>
      <c r="L242" s="36"/>
      <c r="M242" s="36"/>
      <c r="N242" s="36"/>
      <c r="O242" s="36"/>
      <c r="P242" s="37"/>
      <c r="Q242" s="38"/>
      <c r="S242" s="33"/>
      <c r="T242" s="39"/>
      <c r="U242" s="40"/>
      <c r="V242" s="35"/>
    </row>
    <row r="243" spans="1:22" s="31" customFormat="1" hidden="1" outlineLevel="1" x14ac:dyDescent="0.3">
      <c r="A243" s="32" t="s">
        <v>38</v>
      </c>
      <c r="D243" s="42">
        <f>+'[9]Balance Sheet'!$E$41</f>
        <v>424</v>
      </c>
      <c r="E243" s="41"/>
      <c r="G243" s="33">
        <v>0</v>
      </c>
      <c r="H243" s="33">
        <v>0</v>
      </c>
      <c r="I243" s="34"/>
      <c r="J243" s="35"/>
      <c r="K243" s="36"/>
      <c r="L243" s="36"/>
      <c r="M243" s="36"/>
      <c r="N243" s="36"/>
      <c r="O243" s="36"/>
      <c r="P243" s="37"/>
      <c r="Q243" s="38"/>
      <c r="S243" s="33"/>
      <c r="T243" s="39"/>
      <c r="U243" s="40"/>
      <c r="V243" s="35"/>
    </row>
    <row r="244" spans="1:22" s="31" customFormat="1" hidden="1" outlineLevel="1" x14ac:dyDescent="0.3">
      <c r="A244" s="32" t="s">
        <v>39</v>
      </c>
      <c r="D244" s="42">
        <f>+'[10]Balance Sheet'!$E$41</f>
        <v>13530</v>
      </c>
      <c r="E244" s="41"/>
      <c r="G244" s="33">
        <v>0</v>
      </c>
      <c r="H244" s="33">
        <v>0</v>
      </c>
      <c r="I244" s="34"/>
      <c r="J244" s="35"/>
      <c r="K244" s="36"/>
      <c r="L244" s="36"/>
      <c r="M244" s="36"/>
      <c r="N244" s="36"/>
      <c r="O244" s="36"/>
      <c r="P244" s="37"/>
      <c r="Q244" s="38"/>
      <c r="S244" s="33"/>
      <c r="T244" s="39"/>
      <c r="U244" s="40"/>
      <c r="V244" s="35"/>
    </row>
    <row r="245" spans="1:22" s="31" customFormat="1" hidden="1" outlineLevel="1" x14ac:dyDescent="0.3">
      <c r="A245" s="32" t="s">
        <v>40</v>
      </c>
      <c r="D245" s="42">
        <f>+'[11]Balance Sheet'!$E$41</f>
        <v>3522</v>
      </c>
      <c r="E245" s="41"/>
      <c r="G245" s="33">
        <v>0</v>
      </c>
      <c r="H245" s="33">
        <v>0</v>
      </c>
      <c r="I245" s="34"/>
      <c r="J245" s="35"/>
      <c r="K245" s="36"/>
      <c r="L245" s="36"/>
      <c r="M245" s="36"/>
      <c r="N245" s="36"/>
      <c r="O245" s="36"/>
      <c r="P245" s="37"/>
      <c r="Q245" s="38"/>
      <c r="S245" s="33"/>
      <c r="T245" s="39"/>
      <c r="U245" s="40"/>
      <c r="V245" s="35"/>
    </row>
    <row r="246" spans="1:22" s="31" customFormat="1" hidden="1" outlineLevel="1" x14ac:dyDescent="0.3">
      <c r="A246" s="32" t="s">
        <v>41</v>
      </c>
      <c r="D246" s="42">
        <f>+'[12]Balance Sheet'!$E$41</f>
        <v>8885</v>
      </c>
      <c r="E246" s="41"/>
      <c r="G246" s="33">
        <v>0</v>
      </c>
      <c r="H246" s="33">
        <v>0</v>
      </c>
      <c r="I246" s="34"/>
      <c r="J246" s="35"/>
      <c r="K246" s="36"/>
      <c r="L246" s="36"/>
      <c r="M246" s="36"/>
      <c r="N246" s="36"/>
      <c r="O246" s="36"/>
      <c r="P246" s="37"/>
      <c r="Q246" s="38"/>
      <c r="S246" s="33"/>
      <c r="T246" s="39"/>
      <c r="U246" s="40"/>
      <c r="V246" s="35"/>
    </row>
    <row r="247" spans="1:22" s="31" customFormat="1" hidden="1" outlineLevel="1" x14ac:dyDescent="0.3">
      <c r="A247" s="32" t="s">
        <v>42</v>
      </c>
      <c r="D247" s="42">
        <f>+'[13]Balance Sheet'!$E$41</f>
        <v>615</v>
      </c>
      <c r="E247" s="41"/>
      <c r="G247" s="33">
        <v>0</v>
      </c>
      <c r="H247" s="33">
        <v>0</v>
      </c>
      <c r="I247" s="34"/>
      <c r="J247" s="35"/>
      <c r="K247" s="36"/>
      <c r="L247" s="36"/>
      <c r="M247" s="36"/>
      <c r="N247" s="36"/>
      <c r="O247" s="36"/>
      <c r="P247" s="37"/>
      <c r="Q247" s="38"/>
      <c r="S247" s="33"/>
      <c r="T247" s="39"/>
      <c r="U247" s="40"/>
      <c r="V247" s="35"/>
    </row>
    <row r="248" spans="1:22" s="31" customFormat="1" hidden="1" outlineLevel="1" x14ac:dyDescent="0.3">
      <c r="A248" s="32" t="s">
        <v>0</v>
      </c>
      <c r="D248" s="42">
        <f>+'[14]Balance Sheet'!$E$41</f>
        <v>1226</v>
      </c>
      <c r="E248" s="41"/>
      <c r="G248" s="33">
        <v>0</v>
      </c>
      <c r="H248" s="33">
        <v>0</v>
      </c>
      <c r="I248" s="34"/>
      <c r="J248" s="35"/>
      <c r="K248" s="36"/>
      <c r="L248" s="36"/>
      <c r="M248" s="36"/>
      <c r="N248" s="36"/>
      <c r="O248" s="36"/>
      <c r="P248" s="37"/>
      <c r="Q248" s="38"/>
      <c r="S248" s="33"/>
      <c r="T248" s="39"/>
      <c r="U248" s="40"/>
      <c r="V248" s="35"/>
    </row>
    <row r="249" spans="1:22" s="31" customFormat="1" hidden="1" outlineLevel="1" x14ac:dyDescent="0.3">
      <c r="A249" s="32" t="s">
        <v>43</v>
      </c>
      <c r="D249" s="42">
        <f>+'[15]Balance Sheet'!$E$41</f>
        <v>236</v>
      </c>
      <c r="E249" s="41"/>
      <c r="G249" s="33">
        <v>0</v>
      </c>
      <c r="H249" s="33">
        <v>0</v>
      </c>
      <c r="I249" s="34"/>
      <c r="J249" s="35"/>
      <c r="K249" s="36"/>
      <c r="L249" s="36"/>
      <c r="M249" s="36"/>
      <c r="N249" s="36"/>
      <c r="O249" s="36"/>
      <c r="P249" s="37"/>
      <c r="Q249" s="38"/>
      <c r="S249" s="33"/>
      <c r="T249" s="39"/>
      <c r="U249" s="40"/>
      <c r="V249" s="35"/>
    </row>
    <row r="250" spans="1:22" s="31" customFormat="1" hidden="1" outlineLevel="1" x14ac:dyDescent="0.3">
      <c r="A250" s="32" t="s">
        <v>44</v>
      </c>
      <c r="D250" s="42" t="e">
        <f>+'[16]Balance Sheet'!$E$41</f>
        <v>#REF!</v>
      </c>
      <c r="E250" s="41"/>
      <c r="G250" s="33">
        <v>617</v>
      </c>
      <c r="H250" s="33">
        <v>489</v>
      </c>
      <c r="I250" s="34"/>
      <c r="J250" s="35"/>
      <c r="K250" s="36"/>
      <c r="L250" s="36"/>
      <c r="M250" s="36"/>
      <c r="N250" s="36"/>
      <c r="O250" s="36"/>
      <c r="P250" s="37"/>
      <c r="Q250" s="38"/>
      <c r="S250" s="33"/>
      <c r="T250" s="39"/>
      <c r="U250" s="40"/>
      <c r="V250" s="35"/>
    </row>
    <row r="251" spans="1:22" s="31" customFormat="1" hidden="1" outlineLevel="1" x14ac:dyDescent="0.3">
      <c r="A251" s="32" t="s">
        <v>45</v>
      </c>
      <c r="D251" s="42">
        <f>+'[17]Balance Sheet'!$E$41</f>
        <v>7171</v>
      </c>
      <c r="E251" s="41"/>
      <c r="G251" s="33">
        <v>0</v>
      </c>
      <c r="H251" s="33">
        <v>0</v>
      </c>
      <c r="I251" s="34"/>
      <c r="J251" s="35"/>
      <c r="K251" s="36"/>
      <c r="L251" s="36"/>
      <c r="M251" s="36"/>
      <c r="N251" s="36"/>
      <c r="O251" s="36"/>
      <c r="P251" s="37"/>
      <c r="Q251" s="38"/>
      <c r="S251" s="33"/>
      <c r="T251" s="39"/>
      <c r="U251" s="40"/>
      <c r="V251" s="35"/>
    </row>
    <row r="252" spans="1:22" s="31" customFormat="1" hidden="1" outlineLevel="1" x14ac:dyDescent="0.3">
      <c r="A252" s="32" t="s">
        <v>46</v>
      </c>
      <c r="D252" s="42">
        <f>+'[18]Balance Sheet'!$E$41</f>
        <v>0</v>
      </c>
      <c r="E252" s="41"/>
      <c r="G252" s="33">
        <v>0</v>
      </c>
      <c r="H252" s="33">
        <v>0</v>
      </c>
      <c r="I252" s="34"/>
      <c r="J252" s="35"/>
      <c r="K252" s="36"/>
      <c r="L252" s="36"/>
      <c r="M252" s="36"/>
      <c r="N252" s="36"/>
      <c r="O252" s="36"/>
      <c r="P252" s="37"/>
      <c r="Q252" s="38"/>
      <c r="S252" s="33"/>
      <c r="T252" s="39"/>
      <c r="U252" s="40"/>
      <c r="V252" s="35"/>
    </row>
    <row r="253" spans="1:22" s="31" customFormat="1" hidden="1" outlineLevel="1" x14ac:dyDescent="0.3">
      <c r="A253" s="32" t="s">
        <v>47</v>
      </c>
      <c r="D253" s="42">
        <f>+'[19]Balance Sheet'!$E$41</f>
        <v>7455</v>
      </c>
      <c r="E253" s="41"/>
      <c r="G253" s="33">
        <v>0</v>
      </c>
      <c r="H253" s="33">
        <v>0</v>
      </c>
      <c r="I253" s="34"/>
      <c r="J253" s="35"/>
      <c r="K253" s="36"/>
      <c r="L253" s="36"/>
      <c r="M253" s="36"/>
      <c r="N253" s="36"/>
      <c r="O253" s="36"/>
      <c r="P253" s="37"/>
      <c r="Q253" s="38"/>
      <c r="S253" s="33"/>
      <c r="T253" s="39"/>
      <c r="U253" s="40"/>
      <c r="V253" s="35"/>
    </row>
    <row r="254" spans="1:22" collapsed="1" x14ac:dyDescent="0.3">
      <c r="A254" s="104"/>
      <c r="B254" s="95" t="s">
        <v>102</v>
      </c>
      <c r="C254" s="105"/>
      <c r="D254" s="105"/>
      <c r="E254" s="105"/>
      <c r="F254" s="121"/>
      <c r="G254" s="193">
        <v>1589</v>
      </c>
      <c r="H254" s="193">
        <v>992</v>
      </c>
      <c r="J254" s="45">
        <f t="shared" si="0"/>
        <v>597</v>
      </c>
      <c r="K254" s="96">
        <f t="shared" si="1"/>
        <v>0.60181451612903225</v>
      </c>
      <c r="L254" s="96"/>
    </row>
    <row r="255" spans="1:22" s="31" customFormat="1" hidden="1" outlineLevel="1" x14ac:dyDescent="0.3">
      <c r="A255" s="32" t="s">
        <v>31</v>
      </c>
      <c r="D255" s="42">
        <f>'[1]Balance Sheet'!$E$41</f>
        <v>4200</v>
      </c>
      <c r="E255" s="41"/>
      <c r="G255" s="33">
        <v>0</v>
      </c>
      <c r="H255" s="33">
        <v>0</v>
      </c>
      <c r="I255" s="34"/>
      <c r="J255" s="35"/>
      <c r="K255" s="36"/>
      <c r="L255" s="36"/>
      <c r="M255" s="36"/>
      <c r="N255" s="36"/>
      <c r="O255" s="36"/>
      <c r="P255" s="37"/>
      <c r="Q255" s="38"/>
      <c r="S255" s="33"/>
      <c r="T255" s="39"/>
      <c r="U255" s="40"/>
      <c r="V255" s="35"/>
    </row>
    <row r="256" spans="1:22" s="31" customFormat="1" hidden="1" outlineLevel="1" x14ac:dyDescent="0.3">
      <c r="A256" s="32" t="s">
        <v>32</v>
      </c>
      <c r="D256" s="42" t="e">
        <f>+'[3]Balance Sheet'!$E$41</f>
        <v>#REF!</v>
      </c>
      <c r="E256" s="41"/>
      <c r="G256" s="33">
        <v>0</v>
      </c>
      <c r="H256" s="33">
        <v>0</v>
      </c>
      <c r="I256" s="34"/>
      <c r="J256" s="35"/>
      <c r="K256" s="36"/>
      <c r="L256" s="36"/>
      <c r="M256" s="36"/>
      <c r="N256" s="36"/>
      <c r="O256" s="36"/>
      <c r="P256" s="37"/>
      <c r="Q256" s="38"/>
      <c r="S256" s="33"/>
      <c r="T256" s="39"/>
      <c r="U256" s="40"/>
      <c r="V256" s="35"/>
    </row>
    <row r="257" spans="1:22" s="31" customFormat="1" hidden="1" outlineLevel="1" x14ac:dyDescent="0.3">
      <c r="A257" s="32" t="s">
        <v>33</v>
      </c>
      <c r="D257" s="42">
        <f>+'[4]Balance Sheet'!$E$41</f>
        <v>6295</v>
      </c>
      <c r="E257" s="41"/>
      <c r="G257" s="33">
        <v>23</v>
      </c>
      <c r="H257" s="33">
        <v>-23</v>
      </c>
      <c r="I257" s="34"/>
      <c r="J257" s="35"/>
      <c r="K257" s="36"/>
      <c r="L257" s="36"/>
      <c r="M257" s="36"/>
      <c r="N257" s="36"/>
      <c r="O257" s="36"/>
      <c r="P257" s="37"/>
      <c r="Q257" s="38"/>
      <c r="S257" s="33"/>
      <c r="T257" s="39"/>
      <c r="U257" s="40"/>
      <c r="V257" s="35"/>
    </row>
    <row r="258" spans="1:22" s="31" customFormat="1" hidden="1" outlineLevel="1" x14ac:dyDescent="0.3">
      <c r="A258" s="32" t="s">
        <v>34</v>
      </c>
      <c r="D258" s="42">
        <f>+'[5]Balance Sheet'!$E$41</f>
        <v>9570</v>
      </c>
      <c r="E258" s="41"/>
      <c r="G258" s="33">
        <v>0</v>
      </c>
      <c r="H258" s="33">
        <v>0</v>
      </c>
      <c r="I258" s="34"/>
      <c r="J258" s="35"/>
      <c r="K258" s="36"/>
      <c r="L258" s="36"/>
      <c r="M258" s="36"/>
      <c r="N258" s="36"/>
      <c r="O258" s="36"/>
      <c r="P258" s="37"/>
      <c r="Q258" s="38"/>
      <c r="S258" s="33"/>
      <c r="T258" s="39"/>
      <c r="U258" s="40"/>
      <c r="V258" s="35"/>
    </row>
    <row r="259" spans="1:22" s="31" customFormat="1" hidden="1" outlineLevel="1" x14ac:dyDescent="0.3">
      <c r="A259" s="32" t="s">
        <v>35</v>
      </c>
      <c r="D259" s="42">
        <f>+'[6]Balance Sheet'!$E$41</f>
        <v>6718</v>
      </c>
      <c r="E259" s="41"/>
      <c r="G259" s="33">
        <v>0</v>
      </c>
      <c r="H259" s="33">
        <v>0</v>
      </c>
      <c r="I259" s="34"/>
      <c r="J259" s="35"/>
      <c r="K259" s="36"/>
      <c r="L259" s="36"/>
      <c r="M259" s="36"/>
      <c r="N259" s="36"/>
      <c r="O259" s="36"/>
      <c r="P259" s="37"/>
      <c r="Q259" s="38"/>
      <c r="S259" s="33"/>
      <c r="T259" s="39"/>
      <c r="U259" s="40"/>
      <c r="V259" s="35"/>
    </row>
    <row r="260" spans="1:22" s="31" customFormat="1" hidden="1" outlineLevel="1" x14ac:dyDescent="0.3">
      <c r="A260" s="32" t="s">
        <v>36</v>
      </c>
      <c r="D260" s="42">
        <f>+'[7]Balance Sheet'!$E$41</f>
        <v>4328</v>
      </c>
      <c r="E260" s="41"/>
      <c r="G260" s="33">
        <v>0</v>
      </c>
      <c r="H260" s="33">
        <v>0</v>
      </c>
      <c r="I260" s="34"/>
      <c r="J260" s="35"/>
      <c r="K260" s="36"/>
      <c r="L260" s="36"/>
      <c r="M260" s="36"/>
      <c r="N260" s="36"/>
      <c r="O260" s="36"/>
      <c r="P260" s="37"/>
      <c r="Q260" s="38"/>
      <c r="S260" s="33"/>
      <c r="T260" s="39"/>
      <c r="U260" s="40"/>
      <c r="V260" s="35"/>
    </row>
    <row r="261" spans="1:22" s="31" customFormat="1" hidden="1" outlineLevel="1" x14ac:dyDescent="0.3">
      <c r="A261" s="32" t="s">
        <v>37</v>
      </c>
      <c r="D261" s="42">
        <f>+'[8]Balance Sheet'!$E$41</f>
        <v>1331</v>
      </c>
      <c r="E261" s="41"/>
      <c r="G261" s="33">
        <v>0</v>
      </c>
      <c r="H261" s="33">
        <v>0</v>
      </c>
      <c r="I261" s="34"/>
      <c r="J261" s="35"/>
      <c r="K261" s="36"/>
      <c r="L261" s="36"/>
      <c r="M261" s="36"/>
      <c r="N261" s="36"/>
      <c r="O261" s="36"/>
      <c r="P261" s="37"/>
      <c r="Q261" s="38"/>
      <c r="S261" s="33"/>
      <c r="T261" s="39"/>
      <c r="U261" s="40"/>
      <c r="V261" s="35"/>
    </row>
    <row r="262" spans="1:22" s="31" customFormat="1" hidden="1" outlineLevel="1" x14ac:dyDescent="0.3">
      <c r="A262" s="32" t="s">
        <v>38</v>
      </c>
      <c r="D262" s="42">
        <f>+'[9]Balance Sheet'!$E$41</f>
        <v>424</v>
      </c>
      <c r="E262" s="41"/>
      <c r="G262" s="33">
        <v>0</v>
      </c>
      <c r="H262" s="33">
        <v>0</v>
      </c>
      <c r="I262" s="34"/>
      <c r="J262" s="35"/>
      <c r="K262" s="36"/>
      <c r="L262" s="36"/>
      <c r="M262" s="36"/>
      <c r="N262" s="36"/>
      <c r="O262" s="36"/>
      <c r="P262" s="37"/>
      <c r="Q262" s="38"/>
      <c r="S262" s="33"/>
      <c r="T262" s="39"/>
      <c r="U262" s="40"/>
      <c r="V262" s="35"/>
    </row>
    <row r="263" spans="1:22" s="31" customFormat="1" hidden="1" outlineLevel="1" x14ac:dyDescent="0.3">
      <c r="A263" s="32" t="s">
        <v>39</v>
      </c>
      <c r="D263" s="42">
        <f>+'[10]Balance Sheet'!$E$41</f>
        <v>13530</v>
      </c>
      <c r="E263" s="41"/>
      <c r="G263" s="33">
        <v>0</v>
      </c>
      <c r="H263" s="33">
        <v>0</v>
      </c>
      <c r="I263" s="34"/>
      <c r="J263" s="35"/>
      <c r="K263" s="36"/>
      <c r="L263" s="36"/>
      <c r="M263" s="36"/>
      <c r="N263" s="36"/>
      <c r="O263" s="36"/>
      <c r="P263" s="37"/>
      <c r="Q263" s="38"/>
      <c r="S263" s="33"/>
      <c r="T263" s="39"/>
      <c r="U263" s="40"/>
      <c r="V263" s="35"/>
    </row>
    <row r="264" spans="1:22" s="31" customFormat="1" hidden="1" outlineLevel="1" x14ac:dyDescent="0.3">
      <c r="A264" s="32" t="s">
        <v>40</v>
      </c>
      <c r="D264" s="42">
        <f>+'[11]Balance Sheet'!$E$41</f>
        <v>3522</v>
      </c>
      <c r="E264" s="41"/>
      <c r="G264" s="33">
        <v>0</v>
      </c>
      <c r="H264" s="33">
        <v>0</v>
      </c>
      <c r="I264" s="34"/>
      <c r="J264" s="35"/>
      <c r="K264" s="36"/>
      <c r="L264" s="36"/>
      <c r="M264" s="36"/>
      <c r="N264" s="36"/>
      <c r="O264" s="36"/>
      <c r="P264" s="37"/>
      <c r="Q264" s="38"/>
      <c r="S264" s="33"/>
      <c r="T264" s="39"/>
      <c r="U264" s="40"/>
      <c r="V264" s="35"/>
    </row>
    <row r="265" spans="1:22" s="31" customFormat="1" hidden="1" outlineLevel="1" x14ac:dyDescent="0.3">
      <c r="A265" s="32" t="s">
        <v>41</v>
      </c>
      <c r="D265" s="42">
        <f>+'[12]Balance Sheet'!$E$41</f>
        <v>8885</v>
      </c>
      <c r="E265" s="41"/>
      <c r="G265" s="33">
        <v>0</v>
      </c>
      <c r="H265" s="33">
        <v>0</v>
      </c>
      <c r="I265" s="34"/>
      <c r="J265" s="35"/>
      <c r="K265" s="36"/>
      <c r="L265" s="36"/>
      <c r="M265" s="36"/>
      <c r="N265" s="36"/>
      <c r="O265" s="36"/>
      <c r="P265" s="37"/>
      <c r="Q265" s="38"/>
      <c r="S265" s="33"/>
      <c r="T265" s="39"/>
      <c r="U265" s="40"/>
      <c r="V265" s="35"/>
    </row>
    <row r="266" spans="1:22" s="31" customFormat="1" hidden="1" outlineLevel="1" x14ac:dyDescent="0.3">
      <c r="A266" s="32" t="s">
        <v>42</v>
      </c>
      <c r="D266" s="42">
        <f>+'[13]Balance Sheet'!$E$41</f>
        <v>615</v>
      </c>
      <c r="E266" s="41"/>
      <c r="G266" s="33">
        <v>0</v>
      </c>
      <c r="H266" s="33">
        <v>0</v>
      </c>
      <c r="I266" s="34"/>
      <c r="J266" s="35"/>
      <c r="K266" s="36"/>
      <c r="L266" s="36"/>
      <c r="M266" s="36"/>
      <c r="N266" s="36"/>
      <c r="O266" s="36"/>
      <c r="P266" s="37"/>
      <c r="Q266" s="38"/>
      <c r="S266" s="33"/>
      <c r="T266" s="39"/>
      <c r="U266" s="40"/>
      <c r="V266" s="35"/>
    </row>
    <row r="267" spans="1:22" s="31" customFormat="1" hidden="1" outlineLevel="1" x14ac:dyDescent="0.3">
      <c r="A267" s="32" t="s">
        <v>0</v>
      </c>
      <c r="D267" s="42">
        <f>+'[14]Balance Sheet'!$E$41</f>
        <v>1226</v>
      </c>
      <c r="E267" s="41"/>
      <c r="G267" s="33">
        <v>0</v>
      </c>
      <c r="H267" s="33">
        <v>0</v>
      </c>
      <c r="I267" s="34"/>
      <c r="J267" s="35"/>
      <c r="K267" s="36"/>
      <c r="L267" s="36"/>
      <c r="M267" s="36"/>
      <c r="N267" s="36"/>
      <c r="O267" s="36"/>
      <c r="P267" s="37"/>
      <c r="Q267" s="38"/>
      <c r="S267" s="33"/>
      <c r="T267" s="39"/>
      <c r="U267" s="40"/>
      <c r="V267" s="35"/>
    </row>
    <row r="268" spans="1:22" s="31" customFormat="1" hidden="1" outlineLevel="1" x14ac:dyDescent="0.3">
      <c r="A268" s="32" t="s">
        <v>43</v>
      </c>
      <c r="D268" s="42">
        <f>+'[15]Balance Sheet'!$E$41</f>
        <v>236</v>
      </c>
      <c r="E268" s="41"/>
      <c r="G268" s="33">
        <v>0</v>
      </c>
      <c r="H268" s="33">
        <v>0</v>
      </c>
      <c r="I268" s="34"/>
      <c r="J268" s="35"/>
      <c r="K268" s="36"/>
      <c r="L268" s="36"/>
      <c r="M268" s="36"/>
      <c r="N268" s="36"/>
      <c r="O268" s="36"/>
      <c r="P268" s="37"/>
      <c r="Q268" s="38"/>
      <c r="S268" s="33"/>
      <c r="T268" s="39"/>
      <c r="U268" s="40"/>
      <c r="V268" s="35"/>
    </row>
    <row r="269" spans="1:22" s="31" customFormat="1" hidden="1" outlineLevel="1" x14ac:dyDescent="0.3">
      <c r="A269" s="32" t="s">
        <v>44</v>
      </c>
      <c r="D269" s="42" t="e">
        <f>+'[16]Balance Sheet'!$E$41</f>
        <v>#REF!</v>
      </c>
      <c r="E269" s="41"/>
      <c r="G269" s="33">
        <v>0</v>
      </c>
      <c r="H269" s="33">
        <v>0</v>
      </c>
      <c r="I269" s="34"/>
      <c r="J269" s="35"/>
      <c r="K269" s="36"/>
      <c r="L269" s="36"/>
      <c r="M269" s="36"/>
      <c r="N269" s="36"/>
      <c r="O269" s="36"/>
      <c r="P269" s="37"/>
      <c r="Q269" s="38"/>
      <c r="S269" s="33"/>
      <c r="T269" s="39"/>
      <c r="U269" s="40"/>
      <c r="V269" s="35"/>
    </row>
    <row r="270" spans="1:22" s="31" customFormat="1" hidden="1" outlineLevel="1" x14ac:dyDescent="0.3">
      <c r="A270" s="32" t="s">
        <v>45</v>
      </c>
      <c r="D270" s="42">
        <f>+'[17]Balance Sheet'!$E$41</f>
        <v>7171</v>
      </c>
      <c r="E270" s="41"/>
      <c r="G270" s="33">
        <v>0</v>
      </c>
      <c r="H270" s="33">
        <v>0</v>
      </c>
      <c r="I270" s="34"/>
      <c r="J270" s="35"/>
      <c r="K270" s="36"/>
      <c r="L270" s="36"/>
      <c r="M270" s="36"/>
      <c r="N270" s="36"/>
      <c r="O270" s="36"/>
      <c r="P270" s="37"/>
      <c r="Q270" s="38"/>
      <c r="S270" s="33"/>
      <c r="T270" s="39"/>
      <c r="U270" s="40"/>
      <c r="V270" s="35"/>
    </row>
    <row r="271" spans="1:22" s="31" customFormat="1" hidden="1" outlineLevel="1" x14ac:dyDescent="0.3">
      <c r="A271" s="32" t="s">
        <v>46</v>
      </c>
      <c r="D271" s="42">
        <f>+'[18]Balance Sheet'!$E$41</f>
        <v>0</v>
      </c>
      <c r="E271" s="41"/>
      <c r="G271" s="33">
        <v>0</v>
      </c>
      <c r="H271" s="33">
        <v>0</v>
      </c>
      <c r="I271" s="34"/>
      <c r="J271" s="35"/>
      <c r="K271" s="36"/>
      <c r="L271" s="36"/>
      <c r="M271" s="36"/>
      <c r="N271" s="36"/>
      <c r="O271" s="36"/>
      <c r="P271" s="37"/>
      <c r="Q271" s="38"/>
      <c r="S271" s="33"/>
      <c r="T271" s="39"/>
      <c r="U271" s="40"/>
      <c r="V271" s="35"/>
    </row>
    <row r="272" spans="1:22" s="31" customFormat="1" hidden="1" outlineLevel="1" x14ac:dyDescent="0.3">
      <c r="A272" s="32" t="s">
        <v>47</v>
      </c>
      <c r="D272" s="42">
        <f>+'[19]Balance Sheet'!$E$41</f>
        <v>7455</v>
      </c>
      <c r="E272" s="41"/>
      <c r="G272" s="33">
        <v>0</v>
      </c>
      <c r="H272" s="33">
        <v>0</v>
      </c>
      <c r="I272" s="34"/>
      <c r="J272" s="35"/>
      <c r="K272" s="36"/>
      <c r="L272" s="36"/>
      <c r="M272" s="36"/>
      <c r="N272" s="36"/>
      <c r="O272" s="36"/>
      <c r="P272" s="37"/>
      <c r="Q272" s="38"/>
      <c r="S272" s="33"/>
      <c r="T272" s="39"/>
      <c r="U272" s="40"/>
      <c r="V272" s="35"/>
    </row>
    <row r="273" spans="1:22" collapsed="1" x14ac:dyDescent="0.3">
      <c r="A273" s="104"/>
      <c r="B273" s="95" t="s">
        <v>103</v>
      </c>
      <c r="C273" s="105"/>
      <c r="D273" s="105"/>
      <c r="E273" s="105"/>
      <c r="F273" s="121"/>
      <c r="G273" s="193">
        <v>23</v>
      </c>
      <c r="H273" s="193">
        <v>-23</v>
      </c>
      <c r="J273" s="45">
        <f t="shared" si="0"/>
        <v>46</v>
      </c>
      <c r="K273" s="96">
        <f t="shared" si="1"/>
        <v>10</v>
      </c>
      <c r="L273" s="96"/>
      <c r="M273" s="32"/>
      <c r="N273" s="32"/>
      <c r="O273" s="32"/>
    </row>
    <row r="274" spans="1:22" s="31" customFormat="1" hidden="1" outlineLevel="1" x14ac:dyDescent="0.3">
      <c r="A274" s="32" t="s">
        <v>31</v>
      </c>
      <c r="D274" s="42">
        <f>'[1]Balance Sheet'!$E$41</f>
        <v>4200</v>
      </c>
      <c r="E274" s="41"/>
      <c r="G274" s="33">
        <v>0</v>
      </c>
      <c r="H274" s="33">
        <v>119</v>
      </c>
      <c r="I274" s="34"/>
      <c r="J274" s="35"/>
      <c r="K274" s="36"/>
      <c r="L274" s="36"/>
      <c r="M274" s="36"/>
      <c r="N274" s="36"/>
      <c r="O274" s="36"/>
      <c r="P274" s="37"/>
      <c r="Q274" s="38"/>
      <c r="S274" s="33"/>
      <c r="T274" s="39"/>
      <c r="U274" s="40"/>
      <c r="V274" s="35"/>
    </row>
    <row r="275" spans="1:22" s="31" customFormat="1" hidden="1" outlineLevel="1" x14ac:dyDescent="0.3">
      <c r="A275" s="32" t="s">
        <v>32</v>
      </c>
      <c r="D275" s="42" t="e">
        <f>+'[3]Balance Sheet'!$E$41</f>
        <v>#REF!</v>
      </c>
      <c r="E275" s="41"/>
      <c r="G275" s="33">
        <v>-14355</v>
      </c>
      <c r="H275" s="33">
        <v>-4152</v>
      </c>
      <c r="I275" s="34"/>
      <c r="J275" s="35"/>
      <c r="K275" s="36"/>
      <c r="L275" s="36"/>
      <c r="M275" s="36"/>
      <c r="N275" s="36"/>
      <c r="O275" s="36"/>
      <c r="P275" s="37"/>
      <c r="Q275" s="38"/>
      <c r="S275" s="33"/>
      <c r="T275" s="39"/>
      <c r="U275" s="40"/>
      <c r="V275" s="35"/>
    </row>
    <row r="276" spans="1:22" s="31" customFormat="1" hidden="1" outlineLevel="1" x14ac:dyDescent="0.3">
      <c r="A276" s="32" t="s">
        <v>33</v>
      </c>
      <c r="D276" s="42">
        <f>+'[4]Balance Sheet'!$E$41</f>
        <v>6295</v>
      </c>
      <c r="E276" s="41"/>
      <c r="G276" s="33">
        <v>-32451</v>
      </c>
      <c r="H276" s="33">
        <v>41228</v>
      </c>
      <c r="I276" s="34"/>
      <c r="J276" s="35"/>
      <c r="K276" s="36"/>
      <c r="L276" s="36"/>
      <c r="M276" s="36"/>
      <c r="N276" s="36"/>
      <c r="O276" s="36"/>
      <c r="P276" s="37"/>
      <c r="Q276" s="38"/>
      <c r="S276" s="33"/>
      <c r="T276" s="39"/>
      <c r="U276" s="40"/>
      <c r="V276" s="35"/>
    </row>
    <row r="277" spans="1:22" s="31" customFormat="1" hidden="1" outlineLevel="1" x14ac:dyDescent="0.3">
      <c r="A277" s="32" t="s">
        <v>34</v>
      </c>
      <c r="D277" s="42">
        <f>+'[5]Balance Sheet'!$E$41</f>
        <v>9570</v>
      </c>
      <c r="E277" s="41"/>
      <c r="G277" s="33">
        <v>17689</v>
      </c>
      <c r="H277" s="33">
        <v>0</v>
      </c>
      <c r="I277" s="34"/>
      <c r="J277" s="35"/>
      <c r="K277" s="36"/>
      <c r="L277" s="36"/>
      <c r="M277" s="36"/>
      <c r="N277" s="36"/>
      <c r="O277" s="36"/>
      <c r="P277" s="37"/>
      <c r="Q277" s="38"/>
      <c r="S277" s="33"/>
      <c r="T277" s="39"/>
      <c r="U277" s="40"/>
      <c r="V277" s="35"/>
    </row>
    <row r="278" spans="1:22" s="31" customFormat="1" hidden="1" outlineLevel="1" x14ac:dyDescent="0.3">
      <c r="A278" s="32" t="s">
        <v>35</v>
      </c>
      <c r="D278" s="42">
        <f>+'[6]Balance Sheet'!$E$41</f>
        <v>6718</v>
      </c>
      <c r="E278" s="41"/>
      <c r="G278" s="33">
        <v>5470</v>
      </c>
      <c r="H278" s="33">
        <v>6846</v>
      </c>
      <c r="I278" s="34"/>
      <c r="J278" s="35"/>
      <c r="K278" s="36"/>
      <c r="L278" s="36"/>
      <c r="M278" s="36"/>
      <c r="N278" s="36"/>
      <c r="O278" s="36"/>
      <c r="P278" s="37"/>
      <c r="Q278" s="38"/>
      <c r="S278" s="33"/>
      <c r="T278" s="39"/>
      <c r="U278" s="40"/>
      <c r="V278" s="35"/>
    </row>
    <row r="279" spans="1:22" s="31" customFormat="1" hidden="1" outlineLevel="1" x14ac:dyDescent="0.3">
      <c r="A279" s="32" t="s">
        <v>36</v>
      </c>
      <c r="D279" s="42">
        <f>+'[7]Balance Sheet'!$E$41</f>
        <v>4328</v>
      </c>
      <c r="E279" s="41"/>
      <c r="G279" s="33">
        <v>0</v>
      </c>
      <c r="H279" s="33">
        <v>0</v>
      </c>
      <c r="I279" s="34"/>
      <c r="J279" s="35"/>
      <c r="K279" s="36"/>
      <c r="L279" s="36"/>
      <c r="M279" s="36"/>
      <c r="N279" s="36"/>
      <c r="O279" s="36"/>
      <c r="P279" s="37"/>
      <c r="Q279" s="38"/>
      <c r="S279" s="33"/>
      <c r="T279" s="39"/>
      <c r="U279" s="40"/>
      <c r="V279" s="35"/>
    </row>
    <row r="280" spans="1:22" s="31" customFormat="1" hidden="1" outlineLevel="1" x14ac:dyDescent="0.3">
      <c r="A280" s="32" t="s">
        <v>37</v>
      </c>
      <c r="D280" s="42">
        <f>+'[8]Balance Sheet'!$E$41</f>
        <v>1331</v>
      </c>
      <c r="E280" s="41"/>
      <c r="G280" s="33">
        <v>3505</v>
      </c>
      <c r="H280" s="33">
        <v>103</v>
      </c>
      <c r="I280" s="34"/>
      <c r="J280" s="35"/>
      <c r="K280" s="36"/>
      <c r="L280" s="36"/>
      <c r="M280" s="36"/>
      <c r="N280" s="36"/>
      <c r="O280" s="36"/>
      <c r="P280" s="37"/>
      <c r="Q280" s="38"/>
      <c r="S280" s="33"/>
      <c r="T280" s="39"/>
      <c r="U280" s="40"/>
      <c r="V280" s="35"/>
    </row>
    <row r="281" spans="1:22" s="31" customFormat="1" hidden="1" outlineLevel="1" x14ac:dyDescent="0.3">
      <c r="A281" s="32" t="s">
        <v>38</v>
      </c>
      <c r="D281" s="42">
        <f>+'[9]Balance Sheet'!$E$41</f>
        <v>424</v>
      </c>
      <c r="E281" s="41"/>
      <c r="G281" s="33">
        <v>1093</v>
      </c>
      <c r="H281" s="33">
        <v>331</v>
      </c>
      <c r="I281" s="34"/>
      <c r="J281" s="35"/>
      <c r="K281" s="36"/>
      <c r="L281" s="36"/>
      <c r="M281" s="36"/>
      <c r="N281" s="36"/>
      <c r="O281" s="36"/>
      <c r="P281" s="37"/>
      <c r="Q281" s="38"/>
      <c r="S281" s="33"/>
      <c r="T281" s="39"/>
      <c r="U281" s="40"/>
      <c r="V281" s="35"/>
    </row>
    <row r="282" spans="1:22" s="31" customFormat="1" hidden="1" outlineLevel="1" x14ac:dyDescent="0.3">
      <c r="A282" s="32" t="s">
        <v>39</v>
      </c>
      <c r="D282" s="42">
        <f>+'[10]Balance Sheet'!$E$41</f>
        <v>13530</v>
      </c>
      <c r="E282" s="41"/>
      <c r="G282" s="33">
        <v>0</v>
      </c>
      <c r="H282" s="33">
        <v>0</v>
      </c>
      <c r="I282" s="34"/>
      <c r="J282" s="35"/>
      <c r="K282" s="36"/>
      <c r="L282" s="36"/>
      <c r="M282" s="36"/>
      <c r="N282" s="36"/>
      <c r="O282" s="36"/>
      <c r="P282" s="37"/>
      <c r="Q282" s="38"/>
      <c r="S282" s="33"/>
      <c r="T282" s="39"/>
      <c r="U282" s="40"/>
      <c r="V282" s="35"/>
    </row>
    <row r="283" spans="1:22" s="31" customFormat="1" hidden="1" outlineLevel="1" x14ac:dyDescent="0.3">
      <c r="A283" s="32" t="s">
        <v>40</v>
      </c>
      <c r="D283" s="42">
        <f>+'[11]Balance Sheet'!$E$41</f>
        <v>3522</v>
      </c>
      <c r="E283" s="41"/>
      <c r="G283" s="33">
        <v>571</v>
      </c>
      <c r="H283" s="33">
        <v>1615</v>
      </c>
      <c r="I283" s="34"/>
      <c r="J283" s="35"/>
      <c r="K283" s="36"/>
      <c r="L283" s="36"/>
      <c r="M283" s="36"/>
      <c r="N283" s="36"/>
      <c r="O283" s="36"/>
      <c r="P283" s="37"/>
      <c r="Q283" s="38"/>
      <c r="S283" s="33"/>
      <c r="T283" s="39"/>
      <c r="U283" s="40"/>
      <c r="V283" s="35"/>
    </row>
    <row r="284" spans="1:22" s="31" customFormat="1" hidden="1" outlineLevel="1" x14ac:dyDescent="0.3">
      <c r="A284" s="32" t="s">
        <v>41</v>
      </c>
      <c r="D284" s="42">
        <f>+'[12]Balance Sheet'!$E$41</f>
        <v>8885</v>
      </c>
      <c r="E284" s="41"/>
      <c r="G284" s="33">
        <v>1119</v>
      </c>
      <c r="H284" s="33">
        <v>136</v>
      </c>
      <c r="I284" s="34"/>
      <c r="J284" s="35"/>
      <c r="K284" s="36"/>
      <c r="L284" s="36"/>
      <c r="M284" s="36"/>
      <c r="N284" s="36"/>
      <c r="O284" s="36"/>
      <c r="P284" s="37"/>
      <c r="Q284" s="38"/>
      <c r="S284" s="33"/>
      <c r="T284" s="39"/>
      <c r="U284" s="40"/>
      <c r="V284" s="35"/>
    </row>
    <row r="285" spans="1:22" s="31" customFormat="1" hidden="1" outlineLevel="1" x14ac:dyDescent="0.3">
      <c r="A285" s="32" t="s">
        <v>42</v>
      </c>
      <c r="D285" s="42">
        <f>+'[13]Balance Sheet'!$E$41</f>
        <v>615</v>
      </c>
      <c r="E285" s="41"/>
      <c r="G285" s="33">
        <v>1112</v>
      </c>
      <c r="H285" s="33">
        <v>685</v>
      </c>
      <c r="I285" s="34"/>
      <c r="J285" s="35"/>
      <c r="K285" s="36"/>
      <c r="L285" s="36"/>
      <c r="M285" s="36"/>
      <c r="N285" s="36"/>
      <c r="O285" s="36"/>
      <c r="P285" s="37"/>
      <c r="Q285" s="38"/>
      <c r="S285" s="33"/>
      <c r="T285" s="39"/>
      <c r="U285" s="40"/>
      <c r="V285" s="35"/>
    </row>
    <row r="286" spans="1:22" s="31" customFormat="1" hidden="1" outlineLevel="1" x14ac:dyDescent="0.3">
      <c r="A286" s="32" t="s">
        <v>0</v>
      </c>
      <c r="D286" s="42">
        <f>+'[14]Balance Sheet'!$E$41</f>
        <v>1226</v>
      </c>
      <c r="E286" s="41"/>
      <c r="G286" s="33">
        <v>0</v>
      </c>
      <c r="H286" s="33">
        <v>0</v>
      </c>
      <c r="I286" s="34"/>
      <c r="J286" s="35"/>
      <c r="K286" s="36"/>
      <c r="L286" s="36"/>
      <c r="M286" s="36"/>
      <c r="N286" s="36"/>
      <c r="O286" s="36"/>
      <c r="P286" s="37"/>
      <c r="Q286" s="38"/>
      <c r="S286" s="33"/>
      <c r="T286" s="39"/>
      <c r="U286" s="40"/>
      <c r="V286" s="35"/>
    </row>
    <row r="287" spans="1:22" s="31" customFormat="1" hidden="1" outlineLevel="1" x14ac:dyDescent="0.3">
      <c r="A287" s="32" t="s">
        <v>43</v>
      </c>
      <c r="D287" s="42">
        <f>+'[15]Balance Sheet'!$E$41</f>
        <v>236</v>
      </c>
      <c r="E287" s="41"/>
      <c r="G287" s="33">
        <v>-1990</v>
      </c>
      <c r="H287" s="33">
        <v>-1508</v>
      </c>
      <c r="I287" s="34"/>
      <c r="J287" s="35"/>
      <c r="K287" s="36"/>
      <c r="L287" s="36"/>
      <c r="M287" s="36"/>
      <c r="N287" s="36"/>
      <c r="O287" s="36"/>
      <c r="P287" s="37"/>
      <c r="Q287" s="38"/>
      <c r="S287" s="33"/>
      <c r="T287" s="39"/>
      <c r="U287" s="40"/>
      <c r="V287" s="35"/>
    </row>
    <row r="288" spans="1:22" s="31" customFormat="1" hidden="1" outlineLevel="1" x14ac:dyDescent="0.3">
      <c r="A288" s="32" t="s">
        <v>44</v>
      </c>
      <c r="D288" s="42" t="e">
        <f>+'[16]Balance Sheet'!$E$41</f>
        <v>#REF!</v>
      </c>
      <c r="E288" s="41"/>
      <c r="G288" s="33">
        <v>-340</v>
      </c>
      <c r="H288" s="33">
        <v>227</v>
      </c>
      <c r="I288" s="34"/>
      <c r="J288" s="35"/>
      <c r="K288" s="36"/>
      <c r="L288" s="36"/>
      <c r="M288" s="36"/>
      <c r="N288" s="36"/>
      <c r="O288" s="36"/>
      <c r="P288" s="37"/>
      <c r="Q288" s="38"/>
      <c r="S288" s="33"/>
      <c r="T288" s="39"/>
      <c r="U288" s="40"/>
      <c r="V288" s="35"/>
    </row>
    <row r="289" spans="1:22" s="31" customFormat="1" hidden="1" outlineLevel="1" x14ac:dyDescent="0.3">
      <c r="A289" s="32" t="s">
        <v>45</v>
      </c>
      <c r="D289" s="42">
        <f>+'[17]Balance Sheet'!$E$41</f>
        <v>7171</v>
      </c>
      <c r="E289" s="41"/>
      <c r="G289" s="33">
        <v>0</v>
      </c>
      <c r="H289" s="33">
        <v>0</v>
      </c>
      <c r="I289" s="34"/>
      <c r="J289" s="35"/>
      <c r="K289" s="36"/>
      <c r="L289" s="36"/>
      <c r="M289" s="36"/>
      <c r="N289" s="36"/>
      <c r="O289" s="36"/>
      <c r="P289" s="37"/>
      <c r="Q289" s="38"/>
      <c r="S289" s="33"/>
      <c r="T289" s="39"/>
      <c r="U289" s="40"/>
      <c r="V289" s="35"/>
    </row>
    <row r="290" spans="1:22" s="31" customFormat="1" hidden="1" outlineLevel="1" x14ac:dyDescent="0.3">
      <c r="A290" s="32" t="s">
        <v>46</v>
      </c>
      <c r="D290" s="42">
        <f>+'[18]Balance Sheet'!$E$41</f>
        <v>0</v>
      </c>
      <c r="E290" s="41"/>
      <c r="G290" s="33">
        <v>196</v>
      </c>
      <c r="H290" s="33">
        <v>300</v>
      </c>
      <c r="I290" s="34"/>
      <c r="J290" s="35"/>
      <c r="K290" s="36"/>
      <c r="L290" s="36"/>
      <c r="M290" s="36"/>
      <c r="N290" s="36"/>
      <c r="O290" s="36"/>
      <c r="P290" s="37"/>
      <c r="Q290" s="38"/>
      <c r="S290" s="33"/>
      <c r="T290" s="39"/>
      <c r="U290" s="40"/>
      <c r="V290" s="35"/>
    </row>
    <row r="291" spans="1:22" s="31" customFormat="1" hidden="1" outlineLevel="1" x14ac:dyDescent="0.3">
      <c r="A291" s="32" t="s">
        <v>47</v>
      </c>
      <c r="D291" s="42">
        <f>+'[19]Balance Sheet'!$E$41</f>
        <v>7455</v>
      </c>
      <c r="E291" s="41"/>
      <c r="G291" s="33">
        <v>0</v>
      </c>
      <c r="H291" s="33">
        <v>0</v>
      </c>
      <c r="I291" s="34"/>
      <c r="J291" s="35"/>
      <c r="K291" s="36"/>
      <c r="L291" s="36"/>
      <c r="M291" s="36"/>
      <c r="N291" s="36"/>
      <c r="O291" s="36"/>
      <c r="P291" s="37"/>
      <c r="Q291" s="38"/>
      <c r="S291" s="33"/>
      <c r="T291" s="39"/>
      <c r="U291" s="40"/>
      <c r="V291" s="35"/>
    </row>
    <row r="292" spans="1:22" collapsed="1" x14ac:dyDescent="0.3">
      <c r="A292" s="120"/>
      <c r="B292" s="95" t="s">
        <v>104</v>
      </c>
      <c r="C292" s="105"/>
      <c r="D292" s="105"/>
      <c r="E292" s="105"/>
      <c r="F292" s="121"/>
      <c r="G292" s="193">
        <v>-18381</v>
      </c>
      <c r="H292" s="193">
        <v>45930</v>
      </c>
      <c r="J292" s="45">
        <f>G292-H292</f>
        <v>-64311</v>
      </c>
      <c r="K292" s="96">
        <f>IF(AND(OR(G292=0,H292&lt;&gt;0),OR(H292=0,G292&lt;&gt;0)),IF((G292+H292+J292&lt;&gt;0),IF(AND(OR(G292&gt;0,H292&lt;0),OR(H292&gt;0,G292&lt;0)),ABS(J292/MIN(ABS(H292),ABS(G292))),10),"-"),10)</f>
        <v>10</v>
      </c>
      <c r="L292" s="96"/>
      <c r="M292" s="198"/>
      <c r="N292" s="198"/>
      <c r="O292" s="198"/>
      <c r="P292" s="123"/>
      <c r="Q292" s="123"/>
      <c r="R292" s="123"/>
      <c r="S292" s="123"/>
    </row>
    <row r="293" spans="1:22" x14ac:dyDescent="0.3">
      <c r="A293" s="94"/>
      <c r="B293" s="105"/>
      <c r="C293" s="105"/>
      <c r="D293" s="105"/>
      <c r="E293" s="105"/>
      <c r="F293" s="121"/>
      <c r="G293" s="116"/>
      <c r="H293" s="80"/>
      <c r="J293" s="45"/>
      <c r="K293" s="96"/>
      <c r="L293" s="96"/>
      <c r="M293" s="123"/>
      <c r="N293" s="123"/>
      <c r="O293" s="123"/>
      <c r="P293" s="123"/>
      <c r="Q293" s="123"/>
      <c r="R293" s="123"/>
      <c r="S293" s="123"/>
    </row>
    <row r="294" spans="1:22" x14ac:dyDescent="0.3">
      <c r="A294" s="117" t="s">
        <v>105</v>
      </c>
      <c r="B294" s="118"/>
      <c r="C294" s="118"/>
      <c r="D294" s="118"/>
      <c r="E294" s="118"/>
      <c r="F294" s="119"/>
      <c r="G294" s="81"/>
      <c r="H294" s="81"/>
      <c r="J294" s="45"/>
      <c r="K294" s="96"/>
      <c r="L294" s="96"/>
      <c r="M294" s="123"/>
      <c r="N294" s="123"/>
      <c r="O294" s="123"/>
      <c r="P294" s="123"/>
      <c r="Q294" s="123"/>
      <c r="R294" s="123"/>
      <c r="S294" s="123"/>
    </row>
    <row r="295" spans="1:22" s="31" customFormat="1" hidden="1" outlineLevel="1" x14ac:dyDescent="0.3">
      <c r="A295" s="32" t="s">
        <v>31</v>
      </c>
      <c r="D295" s="42">
        <f>'[1]Balance Sheet'!$E$41</f>
        <v>4200</v>
      </c>
      <c r="E295" s="41"/>
      <c r="G295" s="33">
        <v>-2415</v>
      </c>
      <c r="H295" s="33">
        <v>-1975</v>
      </c>
      <c r="I295" s="34"/>
      <c r="J295" s="35"/>
      <c r="K295" s="36"/>
      <c r="L295" s="36"/>
      <c r="M295" s="36"/>
      <c r="N295" s="36"/>
      <c r="O295" s="36"/>
      <c r="P295" s="37"/>
      <c r="Q295" s="38"/>
      <c r="S295" s="33"/>
      <c r="T295" s="39"/>
      <c r="U295" s="40"/>
      <c r="V295" s="35"/>
    </row>
    <row r="296" spans="1:22" s="31" customFormat="1" hidden="1" outlineLevel="1" x14ac:dyDescent="0.3">
      <c r="A296" s="32" t="s">
        <v>32</v>
      </c>
      <c r="D296" s="42" t="e">
        <f>+'[3]Balance Sheet'!$E$41</f>
        <v>#REF!</v>
      </c>
      <c r="E296" s="41"/>
      <c r="G296" s="33">
        <v>-289</v>
      </c>
      <c r="H296" s="33">
        <v>-413</v>
      </c>
      <c r="I296" s="34"/>
      <c r="J296" s="35"/>
      <c r="K296" s="36"/>
      <c r="L296" s="36"/>
      <c r="M296" s="36"/>
      <c r="N296" s="36"/>
      <c r="O296" s="36"/>
      <c r="P296" s="37"/>
      <c r="Q296" s="38"/>
      <c r="S296" s="33"/>
      <c r="T296" s="39"/>
      <c r="U296" s="40"/>
      <c r="V296" s="35"/>
    </row>
    <row r="297" spans="1:22" s="31" customFormat="1" hidden="1" outlineLevel="1" x14ac:dyDescent="0.3">
      <c r="A297" s="32" t="s">
        <v>33</v>
      </c>
      <c r="D297" s="42">
        <f>+'[4]Balance Sheet'!$E$41</f>
        <v>6295</v>
      </c>
      <c r="E297" s="41"/>
      <c r="G297" s="33">
        <v>-709</v>
      </c>
      <c r="H297" s="33">
        <v>-1104</v>
      </c>
      <c r="I297" s="34"/>
      <c r="J297" s="35"/>
      <c r="K297" s="36"/>
      <c r="L297" s="36"/>
      <c r="M297" s="36"/>
      <c r="N297" s="36"/>
      <c r="O297" s="36"/>
      <c r="P297" s="37"/>
      <c r="Q297" s="38"/>
      <c r="S297" s="33"/>
      <c r="T297" s="39"/>
      <c r="U297" s="40"/>
      <c r="V297" s="35"/>
    </row>
    <row r="298" spans="1:22" s="31" customFormat="1" hidden="1" outlineLevel="1" x14ac:dyDescent="0.3">
      <c r="A298" s="32" t="s">
        <v>34</v>
      </c>
      <c r="D298" s="42">
        <f>+'[5]Balance Sheet'!$E$41</f>
        <v>9570</v>
      </c>
      <c r="E298" s="41"/>
      <c r="G298" s="33">
        <v>-17596</v>
      </c>
      <c r="H298" s="33">
        <v>-17413</v>
      </c>
      <c r="I298" s="34"/>
      <c r="J298" s="35"/>
      <c r="K298" s="36"/>
      <c r="L298" s="36"/>
      <c r="M298" s="36"/>
      <c r="N298" s="36"/>
      <c r="O298" s="36"/>
      <c r="P298" s="37"/>
      <c r="Q298" s="38"/>
      <c r="S298" s="33"/>
      <c r="T298" s="39"/>
      <c r="U298" s="40"/>
      <c r="V298" s="35"/>
    </row>
    <row r="299" spans="1:22" s="31" customFormat="1" hidden="1" outlineLevel="1" x14ac:dyDescent="0.3">
      <c r="A299" s="32" t="s">
        <v>35</v>
      </c>
      <c r="D299" s="42">
        <f>+'[6]Balance Sheet'!$E$41</f>
        <v>6718</v>
      </c>
      <c r="E299" s="41"/>
      <c r="G299" s="33">
        <v>-211</v>
      </c>
      <c r="H299" s="33">
        <v>-245</v>
      </c>
      <c r="I299" s="34"/>
      <c r="J299" s="35"/>
      <c r="K299" s="36"/>
      <c r="L299" s="36"/>
      <c r="M299" s="36"/>
      <c r="N299" s="36"/>
      <c r="O299" s="36"/>
      <c r="P299" s="37"/>
      <c r="Q299" s="38"/>
      <c r="S299" s="33"/>
      <c r="T299" s="39"/>
      <c r="U299" s="40"/>
      <c r="V299" s="35"/>
    </row>
    <row r="300" spans="1:22" s="31" customFormat="1" hidden="1" outlineLevel="1" x14ac:dyDescent="0.3">
      <c r="A300" s="32" t="s">
        <v>36</v>
      </c>
      <c r="D300" s="42">
        <f>+'[7]Balance Sheet'!$E$41</f>
        <v>4328</v>
      </c>
      <c r="E300" s="41"/>
      <c r="G300" s="33">
        <v>-7686</v>
      </c>
      <c r="H300" s="33">
        <v>-7195</v>
      </c>
      <c r="I300" s="34"/>
      <c r="J300" s="35"/>
      <c r="K300" s="36"/>
      <c r="L300" s="36"/>
      <c r="M300" s="36"/>
      <c r="N300" s="36"/>
      <c r="O300" s="36"/>
      <c r="P300" s="37"/>
      <c r="Q300" s="38"/>
      <c r="S300" s="33"/>
      <c r="T300" s="39"/>
      <c r="U300" s="40"/>
      <c r="V300" s="35"/>
    </row>
    <row r="301" spans="1:22" s="31" customFormat="1" hidden="1" outlineLevel="1" x14ac:dyDescent="0.3">
      <c r="A301" s="32" t="s">
        <v>37</v>
      </c>
      <c r="D301" s="42">
        <f>+'[8]Balance Sheet'!$E$41</f>
        <v>1331</v>
      </c>
      <c r="E301" s="41"/>
      <c r="G301" s="33">
        <v>-478</v>
      </c>
      <c r="H301" s="33">
        <v>-304</v>
      </c>
      <c r="I301" s="34"/>
      <c r="J301" s="35"/>
      <c r="K301" s="36"/>
      <c r="L301" s="36"/>
      <c r="M301" s="36"/>
      <c r="N301" s="36"/>
      <c r="O301" s="36"/>
      <c r="P301" s="37"/>
      <c r="Q301" s="38"/>
      <c r="S301" s="33"/>
      <c r="T301" s="39"/>
      <c r="U301" s="40"/>
      <c r="V301" s="35"/>
    </row>
    <row r="302" spans="1:22" s="31" customFormat="1" hidden="1" outlineLevel="1" x14ac:dyDescent="0.3">
      <c r="A302" s="32" t="s">
        <v>38</v>
      </c>
      <c r="D302" s="42">
        <f>+'[9]Balance Sheet'!$E$41</f>
        <v>424</v>
      </c>
      <c r="E302" s="41"/>
      <c r="G302" s="33">
        <v>-1290</v>
      </c>
      <c r="H302" s="33">
        <v>-1357</v>
      </c>
      <c r="I302" s="34"/>
      <c r="J302" s="35"/>
      <c r="K302" s="36"/>
      <c r="L302" s="36"/>
      <c r="M302" s="36"/>
      <c r="N302" s="36"/>
      <c r="O302" s="36"/>
      <c r="P302" s="37"/>
      <c r="Q302" s="38"/>
      <c r="S302" s="33"/>
      <c r="T302" s="39"/>
      <c r="U302" s="40"/>
      <c r="V302" s="35"/>
    </row>
    <row r="303" spans="1:22" s="31" customFormat="1" hidden="1" outlineLevel="1" x14ac:dyDescent="0.3">
      <c r="A303" s="32" t="s">
        <v>39</v>
      </c>
      <c r="D303" s="42">
        <f>+'[10]Balance Sheet'!$E$41</f>
        <v>13530</v>
      </c>
      <c r="E303" s="41"/>
      <c r="G303" s="33">
        <v>-363</v>
      </c>
      <c r="H303" s="33">
        <v>-274</v>
      </c>
      <c r="I303" s="34"/>
      <c r="J303" s="35"/>
      <c r="K303" s="36"/>
      <c r="L303" s="36"/>
      <c r="M303" s="36"/>
      <c r="N303" s="36"/>
      <c r="O303" s="36"/>
      <c r="P303" s="37"/>
      <c r="Q303" s="38"/>
      <c r="S303" s="33"/>
      <c r="T303" s="39"/>
      <c r="U303" s="40"/>
      <c r="V303" s="35"/>
    </row>
    <row r="304" spans="1:22" s="31" customFormat="1" hidden="1" outlineLevel="1" x14ac:dyDescent="0.3">
      <c r="A304" s="32" t="s">
        <v>40</v>
      </c>
      <c r="D304" s="42">
        <f>+'[11]Balance Sheet'!$E$41</f>
        <v>3522</v>
      </c>
      <c r="E304" s="41"/>
      <c r="G304" s="33">
        <v>-56</v>
      </c>
      <c r="H304" s="33">
        <v>-85</v>
      </c>
      <c r="I304" s="34"/>
      <c r="J304" s="35"/>
      <c r="K304" s="36"/>
      <c r="L304" s="36"/>
      <c r="M304" s="36"/>
      <c r="N304" s="36"/>
      <c r="O304" s="36"/>
      <c r="P304" s="37"/>
      <c r="Q304" s="38"/>
      <c r="S304" s="33"/>
      <c r="T304" s="39"/>
      <c r="U304" s="40"/>
      <c r="V304" s="35"/>
    </row>
    <row r="305" spans="1:22" s="31" customFormat="1" hidden="1" outlineLevel="1" x14ac:dyDescent="0.3">
      <c r="A305" s="32" t="s">
        <v>41</v>
      </c>
      <c r="D305" s="42">
        <f>+'[12]Balance Sheet'!$E$41</f>
        <v>8885</v>
      </c>
      <c r="E305" s="41"/>
      <c r="G305" s="33">
        <v>-475</v>
      </c>
      <c r="H305" s="33">
        <v>-543</v>
      </c>
      <c r="I305" s="34"/>
      <c r="J305" s="35"/>
      <c r="K305" s="36"/>
      <c r="L305" s="36"/>
      <c r="M305" s="36"/>
      <c r="N305" s="36"/>
      <c r="O305" s="36"/>
      <c r="P305" s="37"/>
      <c r="Q305" s="38"/>
      <c r="S305" s="33"/>
      <c r="T305" s="39"/>
      <c r="U305" s="40"/>
      <c r="V305" s="35"/>
    </row>
    <row r="306" spans="1:22" s="31" customFormat="1" hidden="1" outlineLevel="1" x14ac:dyDescent="0.3">
      <c r="A306" s="32" t="s">
        <v>42</v>
      </c>
      <c r="D306" s="42">
        <f>+'[13]Balance Sheet'!$E$41</f>
        <v>615</v>
      </c>
      <c r="E306" s="41"/>
      <c r="G306" s="33">
        <v>-273</v>
      </c>
      <c r="H306" s="33">
        <v>-193</v>
      </c>
      <c r="I306" s="34"/>
      <c r="J306" s="35"/>
      <c r="K306" s="36"/>
      <c r="L306" s="36"/>
      <c r="M306" s="36"/>
      <c r="N306" s="36"/>
      <c r="O306" s="36"/>
      <c r="P306" s="37"/>
      <c r="Q306" s="38"/>
      <c r="S306" s="33"/>
      <c r="T306" s="39"/>
      <c r="U306" s="40"/>
      <c r="V306" s="35"/>
    </row>
    <row r="307" spans="1:22" s="31" customFormat="1" hidden="1" outlineLevel="1" x14ac:dyDescent="0.3">
      <c r="A307" s="32" t="s">
        <v>0</v>
      </c>
      <c r="D307" s="42">
        <f>+'[14]Balance Sheet'!$E$41</f>
        <v>1226</v>
      </c>
      <c r="E307" s="41"/>
      <c r="G307" s="33">
        <v>-162</v>
      </c>
      <c r="H307" s="33">
        <v>-108</v>
      </c>
      <c r="I307" s="34"/>
      <c r="J307" s="35"/>
      <c r="K307" s="36"/>
      <c r="L307" s="36"/>
      <c r="M307" s="36"/>
      <c r="N307" s="36"/>
      <c r="O307" s="36"/>
      <c r="P307" s="37"/>
      <c r="Q307" s="38"/>
      <c r="S307" s="33"/>
      <c r="T307" s="39"/>
      <c r="U307" s="40"/>
      <c r="V307" s="35"/>
    </row>
    <row r="308" spans="1:22" s="31" customFormat="1" hidden="1" outlineLevel="1" x14ac:dyDescent="0.3">
      <c r="A308" s="32" t="s">
        <v>43</v>
      </c>
      <c r="D308" s="42">
        <f>+'[15]Balance Sheet'!$E$41</f>
        <v>236</v>
      </c>
      <c r="E308" s="41"/>
      <c r="G308" s="33">
        <v>-3748</v>
      </c>
      <c r="H308" s="33">
        <v>-3702</v>
      </c>
      <c r="I308" s="34"/>
      <c r="J308" s="35"/>
      <c r="K308" s="36"/>
      <c r="L308" s="36"/>
      <c r="M308" s="36"/>
      <c r="N308" s="36"/>
      <c r="O308" s="36"/>
      <c r="P308" s="37"/>
      <c r="Q308" s="38"/>
      <c r="S308" s="33"/>
      <c r="T308" s="39"/>
      <c r="U308" s="40"/>
      <c r="V308" s="35"/>
    </row>
    <row r="309" spans="1:22" s="31" customFormat="1" hidden="1" outlineLevel="1" x14ac:dyDescent="0.3">
      <c r="A309" s="32" t="s">
        <v>44</v>
      </c>
      <c r="D309" s="42" t="e">
        <f>+'[16]Balance Sheet'!$E$41</f>
        <v>#REF!</v>
      </c>
      <c r="E309" s="41"/>
      <c r="G309" s="33">
        <v>-191</v>
      </c>
      <c r="H309" s="33">
        <v>-349</v>
      </c>
      <c r="I309" s="34"/>
      <c r="J309" s="35"/>
      <c r="K309" s="36"/>
      <c r="L309" s="36"/>
      <c r="M309" s="36"/>
      <c r="N309" s="36"/>
      <c r="O309" s="36"/>
      <c r="P309" s="37"/>
      <c r="Q309" s="38"/>
      <c r="S309" s="33"/>
      <c r="T309" s="39"/>
      <c r="U309" s="40"/>
      <c r="V309" s="35"/>
    </row>
    <row r="310" spans="1:22" s="31" customFormat="1" hidden="1" outlineLevel="1" x14ac:dyDescent="0.3">
      <c r="A310" s="32" t="s">
        <v>45</v>
      </c>
      <c r="D310" s="42">
        <f>+'[17]Balance Sheet'!$E$41</f>
        <v>7171</v>
      </c>
      <c r="E310" s="41"/>
      <c r="G310" s="33">
        <v>-2713</v>
      </c>
      <c r="H310" s="33">
        <v>-2035</v>
      </c>
      <c r="I310" s="34"/>
      <c r="J310" s="35"/>
      <c r="K310" s="36"/>
      <c r="L310" s="36"/>
      <c r="M310" s="36"/>
      <c r="N310" s="36"/>
      <c r="O310" s="36"/>
      <c r="P310" s="37"/>
      <c r="Q310" s="38"/>
      <c r="S310" s="33"/>
      <c r="T310" s="39"/>
      <c r="U310" s="40"/>
      <c r="V310" s="35"/>
    </row>
    <row r="311" spans="1:22" s="31" customFormat="1" hidden="1" outlineLevel="1" x14ac:dyDescent="0.3">
      <c r="A311" s="32" t="s">
        <v>46</v>
      </c>
      <c r="D311" s="42">
        <f>+'[18]Balance Sheet'!$E$41</f>
        <v>0</v>
      </c>
      <c r="E311" s="41"/>
      <c r="G311" s="33">
        <v>-151</v>
      </c>
      <c r="H311" s="33">
        <v>-158</v>
      </c>
      <c r="I311" s="34"/>
      <c r="J311" s="35"/>
      <c r="K311" s="36"/>
      <c r="L311" s="36"/>
      <c r="M311" s="36"/>
      <c r="N311" s="36"/>
      <c r="O311" s="36"/>
      <c r="P311" s="37"/>
      <c r="Q311" s="38"/>
      <c r="S311" s="33"/>
      <c r="T311" s="39"/>
      <c r="U311" s="40"/>
      <c r="V311" s="35"/>
    </row>
    <row r="312" spans="1:22" s="31" customFormat="1" hidden="1" outlineLevel="1" x14ac:dyDescent="0.3">
      <c r="A312" s="32" t="s">
        <v>47</v>
      </c>
      <c r="D312" s="42">
        <f>+'[19]Balance Sheet'!$E$41</f>
        <v>7455</v>
      </c>
      <c r="E312" s="41"/>
      <c r="G312" s="33">
        <v>-233</v>
      </c>
      <c r="H312" s="33">
        <v>-134</v>
      </c>
      <c r="I312" s="34"/>
      <c r="J312" s="35"/>
      <c r="K312" s="36"/>
      <c r="L312" s="36"/>
      <c r="M312" s="36"/>
      <c r="N312" s="36"/>
      <c r="O312" s="36"/>
      <c r="P312" s="37"/>
      <c r="Q312" s="38"/>
      <c r="S312" s="33"/>
      <c r="T312" s="39"/>
      <c r="U312" s="40"/>
      <c r="V312" s="35"/>
    </row>
    <row r="313" spans="1:22" collapsed="1" x14ac:dyDescent="0.3">
      <c r="A313" s="124"/>
      <c r="B313" s="44" t="s">
        <v>10</v>
      </c>
      <c r="C313" s="52"/>
      <c r="D313" s="52"/>
      <c r="E313" s="52"/>
      <c r="F313" s="125"/>
      <c r="G313" s="193">
        <v>-39039</v>
      </c>
      <c r="H313" s="193">
        <v>-37587</v>
      </c>
      <c r="J313" s="45">
        <f t="shared" si="0"/>
        <v>-1452</v>
      </c>
      <c r="K313" s="96">
        <f t="shared" si="1"/>
        <v>3.8630377524143986E-2</v>
      </c>
      <c r="L313" s="96"/>
      <c r="M313" s="126"/>
      <c r="N313" s="126"/>
      <c r="O313" s="126"/>
      <c r="P313" s="126"/>
      <c r="Q313" s="126"/>
      <c r="R313" s="126"/>
      <c r="S313" s="126"/>
    </row>
    <row r="314" spans="1:22" s="31" customFormat="1" hidden="1" outlineLevel="1" x14ac:dyDescent="0.3">
      <c r="A314" s="32" t="s">
        <v>31</v>
      </c>
      <c r="D314" s="42">
        <f>'[1]Balance Sheet'!$E$41</f>
        <v>4200</v>
      </c>
      <c r="E314" s="41"/>
      <c r="G314" s="33">
        <v>5059</v>
      </c>
      <c r="H314" s="33">
        <v>2870</v>
      </c>
      <c r="I314" s="34"/>
      <c r="J314" s="35"/>
      <c r="K314" s="36"/>
      <c r="L314" s="36"/>
      <c r="M314" s="36"/>
      <c r="N314" s="36"/>
      <c r="O314" s="36"/>
      <c r="P314" s="37"/>
      <c r="Q314" s="38"/>
      <c r="S314" s="33"/>
      <c r="T314" s="39"/>
      <c r="U314" s="40"/>
      <c r="V314" s="35"/>
    </row>
    <row r="315" spans="1:22" s="31" customFormat="1" hidden="1" outlineLevel="1" x14ac:dyDescent="0.3">
      <c r="A315" s="32" t="s">
        <v>32</v>
      </c>
      <c r="D315" s="42" t="e">
        <f>+'[3]Balance Sheet'!$E$41</f>
        <v>#REF!</v>
      </c>
      <c r="E315" s="41"/>
      <c r="G315" s="33">
        <v>-43</v>
      </c>
      <c r="H315" s="33">
        <v>-59</v>
      </c>
      <c r="I315" s="34"/>
      <c r="J315" s="35"/>
      <c r="K315" s="36"/>
      <c r="L315" s="36"/>
      <c r="M315" s="36"/>
      <c r="N315" s="36"/>
      <c r="O315" s="36"/>
      <c r="P315" s="37"/>
      <c r="Q315" s="38"/>
      <c r="S315" s="33"/>
      <c r="T315" s="39"/>
      <c r="U315" s="40"/>
      <c r="V315" s="35"/>
    </row>
    <row r="316" spans="1:22" s="31" customFormat="1" hidden="1" outlineLevel="1" x14ac:dyDescent="0.3">
      <c r="A316" s="32" t="s">
        <v>33</v>
      </c>
      <c r="D316" s="42">
        <f>+'[4]Balance Sheet'!$E$41</f>
        <v>6295</v>
      </c>
      <c r="E316" s="41"/>
      <c r="G316" s="33">
        <v>2700</v>
      </c>
      <c r="H316" s="33">
        <v>2214</v>
      </c>
      <c r="I316" s="34"/>
      <c r="J316" s="35"/>
      <c r="K316" s="36"/>
      <c r="L316" s="36"/>
      <c r="M316" s="36"/>
      <c r="N316" s="36"/>
      <c r="O316" s="36"/>
      <c r="P316" s="37"/>
      <c r="Q316" s="38"/>
      <c r="S316" s="33"/>
      <c r="T316" s="39"/>
      <c r="U316" s="40"/>
      <c r="V316" s="35"/>
    </row>
    <row r="317" spans="1:22" s="31" customFormat="1" hidden="1" outlineLevel="1" x14ac:dyDescent="0.3">
      <c r="A317" s="32" t="s">
        <v>34</v>
      </c>
      <c r="D317" s="42">
        <f>+'[5]Balance Sheet'!$E$41</f>
        <v>9570</v>
      </c>
      <c r="E317" s="41"/>
      <c r="G317" s="33">
        <v>23379</v>
      </c>
      <c r="H317" s="33">
        <v>33014</v>
      </c>
      <c r="I317" s="34"/>
      <c r="J317" s="35"/>
      <c r="K317" s="36"/>
      <c r="L317" s="36"/>
      <c r="M317" s="36"/>
      <c r="N317" s="36"/>
      <c r="O317" s="36"/>
      <c r="P317" s="37"/>
      <c r="Q317" s="38"/>
      <c r="S317" s="33"/>
      <c r="T317" s="39"/>
      <c r="U317" s="40"/>
      <c r="V317" s="35"/>
    </row>
    <row r="318" spans="1:22" s="31" customFormat="1" hidden="1" outlineLevel="1" x14ac:dyDescent="0.3">
      <c r="A318" s="32" t="s">
        <v>35</v>
      </c>
      <c r="D318" s="42">
        <f>+'[6]Balance Sheet'!$E$41</f>
        <v>6718</v>
      </c>
      <c r="E318" s="41"/>
      <c r="G318" s="33">
        <v>1057</v>
      </c>
      <c r="H318" s="33">
        <v>672</v>
      </c>
      <c r="I318" s="34"/>
      <c r="J318" s="35"/>
      <c r="K318" s="36"/>
      <c r="L318" s="36"/>
      <c r="M318" s="36"/>
      <c r="N318" s="36"/>
      <c r="O318" s="36"/>
      <c r="P318" s="37"/>
      <c r="Q318" s="38"/>
      <c r="S318" s="33"/>
      <c r="T318" s="39"/>
      <c r="U318" s="40"/>
      <c r="V318" s="35"/>
    </row>
    <row r="319" spans="1:22" s="31" customFormat="1" hidden="1" outlineLevel="1" x14ac:dyDescent="0.3">
      <c r="A319" s="32" t="s">
        <v>36</v>
      </c>
      <c r="D319" s="42">
        <f>+'[7]Balance Sheet'!$E$41</f>
        <v>4328</v>
      </c>
      <c r="E319" s="41"/>
      <c r="G319" s="33">
        <v>6480</v>
      </c>
      <c r="H319" s="33">
        <v>6472</v>
      </c>
      <c r="I319" s="34"/>
      <c r="J319" s="35"/>
      <c r="K319" s="36"/>
      <c r="L319" s="36"/>
      <c r="M319" s="36"/>
      <c r="N319" s="36"/>
      <c r="O319" s="36"/>
      <c r="P319" s="37"/>
      <c r="Q319" s="38"/>
      <c r="S319" s="33"/>
      <c r="T319" s="39"/>
      <c r="U319" s="40"/>
      <c r="V319" s="35"/>
    </row>
    <row r="320" spans="1:22" s="31" customFormat="1" hidden="1" outlineLevel="1" x14ac:dyDescent="0.3">
      <c r="A320" s="32" t="s">
        <v>37</v>
      </c>
      <c r="D320" s="42">
        <f>+'[8]Balance Sheet'!$E$41</f>
        <v>1331</v>
      </c>
      <c r="E320" s="41"/>
      <c r="G320" s="33">
        <v>1554</v>
      </c>
      <c r="H320" s="33">
        <v>2166</v>
      </c>
      <c r="I320" s="34"/>
      <c r="J320" s="35"/>
      <c r="K320" s="36"/>
      <c r="L320" s="36"/>
      <c r="M320" s="36"/>
      <c r="N320" s="36"/>
      <c r="O320" s="36"/>
      <c r="P320" s="37"/>
      <c r="Q320" s="38"/>
      <c r="S320" s="33"/>
      <c r="T320" s="39"/>
      <c r="U320" s="40"/>
      <c r="V320" s="35"/>
    </row>
    <row r="321" spans="1:22" s="31" customFormat="1" hidden="1" outlineLevel="1" x14ac:dyDescent="0.3">
      <c r="A321" s="32" t="s">
        <v>38</v>
      </c>
      <c r="D321" s="42">
        <f>+'[9]Balance Sheet'!$E$41</f>
        <v>424</v>
      </c>
      <c r="E321" s="41"/>
      <c r="G321" s="33">
        <v>4219</v>
      </c>
      <c r="H321" s="33">
        <v>3594</v>
      </c>
      <c r="I321" s="34"/>
      <c r="J321" s="35"/>
      <c r="K321" s="36"/>
      <c r="L321" s="36"/>
      <c r="M321" s="36"/>
      <c r="N321" s="36"/>
      <c r="O321" s="36"/>
      <c r="P321" s="37"/>
      <c r="Q321" s="38"/>
      <c r="S321" s="33"/>
      <c r="T321" s="39"/>
      <c r="U321" s="40"/>
      <c r="V321" s="35"/>
    </row>
    <row r="322" spans="1:22" s="31" customFormat="1" hidden="1" outlineLevel="1" x14ac:dyDescent="0.3">
      <c r="A322" s="32" t="s">
        <v>39</v>
      </c>
      <c r="D322" s="42">
        <f>+'[10]Balance Sheet'!$E$41</f>
        <v>13530</v>
      </c>
      <c r="E322" s="41"/>
      <c r="G322" s="33">
        <v>772</v>
      </c>
      <c r="H322" s="33">
        <v>771</v>
      </c>
      <c r="I322" s="34"/>
      <c r="J322" s="35"/>
      <c r="K322" s="36"/>
      <c r="L322" s="36"/>
      <c r="M322" s="36"/>
      <c r="N322" s="36"/>
      <c r="O322" s="36"/>
      <c r="P322" s="37"/>
      <c r="Q322" s="38"/>
      <c r="S322" s="33"/>
      <c r="T322" s="39"/>
      <c r="U322" s="40"/>
      <c r="V322" s="35"/>
    </row>
    <row r="323" spans="1:22" s="31" customFormat="1" hidden="1" outlineLevel="1" x14ac:dyDescent="0.3">
      <c r="A323" s="32" t="s">
        <v>40</v>
      </c>
      <c r="D323" s="42">
        <f>+'[11]Balance Sheet'!$E$41</f>
        <v>3522</v>
      </c>
      <c r="E323" s="41"/>
      <c r="G323" s="33">
        <v>1187</v>
      </c>
      <c r="H323" s="33">
        <v>1246</v>
      </c>
      <c r="I323" s="34"/>
      <c r="J323" s="35"/>
      <c r="K323" s="36"/>
      <c r="L323" s="36"/>
      <c r="M323" s="36"/>
      <c r="N323" s="36"/>
      <c r="O323" s="36"/>
      <c r="P323" s="37"/>
      <c r="Q323" s="38"/>
      <c r="S323" s="33"/>
      <c r="T323" s="39"/>
      <c r="U323" s="40"/>
      <c r="V323" s="35"/>
    </row>
    <row r="324" spans="1:22" s="31" customFormat="1" hidden="1" outlineLevel="1" x14ac:dyDescent="0.3">
      <c r="A324" s="32" t="s">
        <v>41</v>
      </c>
      <c r="D324" s="42">
        <f>+'[12]Balance Sheet'!$E$41</f>
        <v>8885</v>
      </c>
      <c r="E324" s="41"/>
      <c r="G324" s="33">
        <v>1126</v>
      </c>
      <c r="H324" s="33">
        <v>1122</v>
      </c>
      <c r="I324" s="34"/>
      <c r="J324" s="35"/>
      <c r="K324" s="36"/>
      <c r="L324" s="36"/>
      <c r="M324" s="36"/>
      <c r="N324" s="36"/>
      <c r="O324" s="36"/>
      <c r="P324" s="37"/>
      <c r="Q324" s="38"/>
      <c r="S324" s="33"/>
      <c r="T324" s="39"/>
      <c r="U324" s="40"/>
      <c r="V324" s="35"/>
    </row>
    <row r="325" spans="1:22" s="31" customFormat="1" hidden="1" outlineLevel="1" x14ac:dyDescent="0.3">
      <c r="A325" s="32" t="s">
        <v>42</v>
      </c>
      <c r="D325" s="42">
        <f>+'[13]Balance Sheet'!$E$41</f>
        <v>615</v>
      </c>
      <c r="E325" s="41"/>
      <c r="G325" s="33">
        <v>0</v>
      </c>
      <c r="H325" s="33">
        <v>0</v>
      </c>
      <c r="I325" s="34"/>
      <c r="J325" s="35"/>
      <c r="K325" s="36"/>
      <c r="L325" s="36"/>
      <c r="M325" s="36"/>
      <c r="N325" s="36"/>
      <c r="O325" s="36"/>
      <c r="P325" s="37"/>
      <c r="Q325" s="38"/>
      <c r="S325" s="33"/>
      <c r="T325" s="39"/>
      <c r="U325" s="40"/>
      <c r="V325" s="35"/>
    </row>
    <row r="326" spans="1:22" s="31" customFormat="1" hidden="1" outlineLevel="1" x14ac:dyDescent="0.3">
      <c r="A326" s="32" t="s">
        <v>0</v>
      </c>
      <c r="D326" s="42">
        <f>+'[14]Balance Sheet'!$E$41</f>
        <v>1226</v>
      </c>
      <c r="E326" s="41"/>
      <c r="G326" s="33">
        <v>12</v>
      </c>
      <c r="H326" s="33">
        <v>7</v>
      </c>
      <c r="I326" s="34"/>
      <c r="J326" s="35"/>
      <c r="K326" s="36"/>
      <c r="L326" s="36"/>
      <c r="M326" s="36"/>
      <c r="N326" s="36"/>
      <c r="O326" s="36"/>
      <c r="P326" s="37"/>
      <c r="Q326" s="38"/>
      <c r="S326" s="33"/>
      <c r="T326" s="39"/>
      <c r="U326" s="40"/>
      <c r="V326" s="35"/>
    </row>
    <row r="327" spans="1:22" s="31" customFormat="1" hidden="1" outlineLevel="1" x14ac:dyDescent="0.3">
      <c r="A327" s="32" t="s">
        <v>43</v>
      </c>
      <c r="D327" s="42">
        <f>+'[15]Balance Sheet'!$E$41</f>
        <v>236</v>
      </c>
      <c r="E327" s="41"/>
      <c r="G327" s="33">
        <v>4098</v>
      </c>
      <c r="H327" s="33">
        <v>4101</v>
      </c>
      <c r="I327" s="34"/>
      <c r="J327" s="35"/>
      <c r="K327" s="36"/>
      <c r="L327" s="36"/>
      <c r="M327" s="36"/>
      <c r="N327" s="36"/>
      <c r="O327" s="36"/>
      <c r="P327" s="37"/>
      <c r="Q327" s="38"/>
      <c r="S327" s="33"/>
      <c r="T327" s="39"/>
      <c r="U327" s="40"/>
      <c r="V327" s="35"/>
    </row>
    <row r="328" spans="1:22" s="31" customFormat="1" hidden="1" outlineLevel="1" x14ac:dyDescent="0.3">
      <c r="A328" s="32" t="s">
        <v>44</v>
      </c>
      <c r="D328" s="42" t="e">
        <f>+'[16]Balance Sheet'!$E$41</f>
        <v>#REF!</v>
      </c>
      <c r="E328" s="41"/>
      <c r="G328" s="33">
        <v>2924</v>
      </c>
      <c r="H328" s="33">
        <v>2900</v>
      </c>
      <c r="I328" s="34"/>
      <c r="J328" s="35"/>
      <c r="K328" s="36"/>
      <c r="L328" s="36"/>
      <c r="M328" s="36"/>
      <c r="N328" s="36"/>
      <c r="O328" s="36"/>
      <c r="P328" s="37"/>
      <c r="Q328" s="38"/>
      <c r="S328" s="33"/>
      <c r="T328" s="39"/>
      <c r="U328" s="40"/>
      <c r="V328" s="35"/>
    </row>
    <row r="329" spans="1:22" s="31" customFormat="1" hidden="1" outlineLevel="1" x14ac:dyDescent="0.3">
      <c r="A329" s="32" t="s">
        <v>45</v>
      </c>
      <c r="D329" s="42">
        <f>+'[17]Balance Sheet'!$E$41</f>
        <v>7171</v>
      </c>
      <c r="E329" s="41"/>
      <c r="G329" s="33">
        <v>3365</v>
      </c>
      <c r="H329" s="33">
        <v>2415</v>
      </c>
      <c r="I329" s="34"/>
      <c r="J329" s="35"/>
      <c r="K329" s="36"/>
      <c r="L329" s="36"/>
      <c r="M329" s="36"/>
      <c r="N329" s="36"/>
      <c r="O329" s="36"/>
      <c r="P329" s="37"/>
      <c r="Q329" s="38"/>
      <c r="S329" s="33"/>
      <c r="T329" s="39"/>
      <c r="U329" s="40"/>
      <c r="V329" s="35"/>
    </row>
    <row r="330" spans="1:22" s="31" customFormat="1" hidden="1" outlineLevel="1" x14ac:dyDescent="0.3">
      <c r="A330" s="32" t="s">
        <v>46</v>
      </c>
      <c r="D330" s="42">
        <f>+'[18]Balance Sheet'!$E$41</f>
        <v>0</v>
      </c>
      <c r="E330" s="41"/>
      <c r="G330" s="33">
        <v>484</v>
      </c>
      <c r="H330" s="33">
        <v>302</v>
      </c>
      <c r="I330" s="34"/>
      <c r="J330" s="35"/>
      <c r="K330" s="36"/>
      <c r="L330" s="36"/>
      <c r="M330" s="36"/>
      <c r="N330" s="36"/>
      <c r="O330" s="36"/>
      <c r="P330" s="37"/>
      <c r="Q330" s="38"/>
      <c r="S330" s="33"/>
      <c r="T330" s="39"/>
      <c r="U330" s="40"/>
      <c r="V330" s="35"/>
    </row>
    <row r="331" spans="1:22" s="31" customFormat="1" hidden="1" outlineLevel="1" x14ac:dyDescent="0.3">
      <c r="A331" s="32" t="s">
        <v>47</v>
      </c>
      <c r="D331" s="42">
        <f>+'[19]Balance Sheet'!$E$41</f>
        <v>7455</v>
      </c>
      <c r="E331" s="41"/>
      <c r="G331" s="33">
        <v>6114</v>
      </c>
      <c r="H331" s="33">
        <v>5436</v>
      </c>
      <c r="I331" s="34"/>
      <c r="J331" s="35"/>
      <c r="K331" s="36"/>
      <c r="L331" s="36"/>
      <c r="M331" s="36"/>
      <c r="N331" s="36"/>
      <c r="O331" s="36"/>
      <c r="P331" s="37"/>
      <c r="Q331" s="38"/>
      <c r="S331" s="33"/>
      <c r="T331" s="39"/>
      <c r="U331" s="40"/>
      <c r="V331" s="35"/>
    </row>
    <row r="332" spans="1:22" collapsed="1" x14ac:dyDescent="0.3">
      <c r="A332" s="124"/>
      <c r="B332" s="44" t="s">
        <v>106</v>
      </c>
      <c r="C332" s="52"/>
      <c r="D332" s="52"/>
      <c r="E332" s="52"/>
      <c r="F332" s="125"/>
      <c r="G332" s="193">
        <v>64487</v>
      </c>
      <c r="H332" s="193">
        <v>69243</v>
      </c>
      <c r="J332" s="45">
        <f t="shared" si="0"/>
        <v>-4756</v>
      </c>
      <c r="K332" s="96">
        <f t="shared" si="1"/>
        <v>7.3751298711368179E-2</v>
      </c>
      <c r="L332" s="96"/>
    </row>
    <row r="333" spans="1:22" s="31" customFormat="1" hidden="1" outlineLevel="1" x14ac:dyDescent="0.3">
      <c r="A333" s="32" t="s">
        <v>31</v>
      </c>
      <c r="D333" s="42">
        <f>'[1]Balance Sheet'!$E$41</f>
        <v>4200</v>
      </c>
      <c r="E333" s="41"/>
      <c r="G333" s="33">
        <v>-79</v>
      </c>
      <c r="H333" s="33">
        <v>-377</v>
      </c>
      <c r="I333" s="34"/>
      <c r="J333" s="35"/>
      <c r="K333" s="36"/>
      <c r="L333" s="36"/>
      <c r="M333" s="36"/>
      <c r="N333" s="36"/>
      <c r="O333" s="36"/>
      <c r="P333" s="37"/>
      <c r="Q333" s="38"/>
      <c r="S333" s="33"/>
      <c r="T333" s="39"/>
      <c r="U333" s="40"/>
      <c r="V333" s="35"/>
    </row>
    <row r="334" spans="1:22" s="31" customFormat="1" hidden="1" outlineLevel="1" x14ac:dyDescent="0.3">
      <c r="A334" s="32" t="s">
        <v>32</v>
      </c>
      <c r="D334" s="42" t="e">
        <f>+'[3]Balance Sheet'!$E$41</f>
        <v>#REF!</v>
      </c>
      <c r="E334" s="41"/>
      <c r="G334" s="33">
        <v>405</v>
      </c>
      <c r="H334" s="33">
        <v>-69</v>
      </c>
      <c r="I334" s="34"/>
      <c r="J334" s="35"/>
      <c r="K334" s="36"/>
      <c r="L334" s="36"/>
      <c r="M334" s="36"/>
      <c r="N334" s="36"/>
      <c r="O334" s="36"/>
      <c r="P334" s="37"/>
      <c r="Q334" s="38"/>
      <c r="S334" s="33"/>
      <c r="T334" s="39"/>
      <c r="U334" s="40"/>
      <c r="V334" s="35"/>
    </row>
    <row r="335" spans="1:22" s="31" customFormat="1" hidden="1" outlineLevel="1" x14ac:dyDescent="0.3">
      <c r="A335" s="32" t="s">
        <v>33</v>
      </c>
      <c r="D335" s="42">
        <f>+'[4]Balance Sheet'!$E$41</f>
        <v>6295</v>
      </c>
      <c r="E335" s="41"/>
      <c r="G335" s="33">
        <v>-750</v>
      </c>
      <c r="H335" s="33">
        <v>-789</v>
      </c>
      <c r="I335" s="34"/>
      <c r="J335" s="35"/>
      <c r="K335" s="36"/>
      <c r="L335" s="36"/>
      <c r="M335" s="36"/>
      <c r="N335" s="36"/>
      <c r="O335" s="36"/>
      <c r="P335" s="37"/>
      <c r="Q335" s="38"/>
      <c r="S335" s="33"/>
      <c r="T335" s="39"/>
      <c r="U335" s="40"/>
      <c r="V335" s="35"/>
    </row>
    <row r="336" spans="1:22" s="31" customFormat="1" hidden="1" outlineLevel="1" x14ac:dyDescent="0.3">
      <c r="A336" s="32" t="s">
        <v>34</v>
      </c>
      <c r="D336" s="42">
        <f>+'[5]Balance Sheet'!$E$41</f>
        <v>9570</v>
      </c>
      <c r="E336" s="41"/>
      <c r="G336" s="33">
        <v>-18027</v>
      </c>
      <c r="H336" s="33">
        <v>-8034</v>
      </c>
      <c r="I336" s="34"/>
      <c r="J336" s="35"/>
      <c r="K336" s="36"/>
      <c r="L336" s="36"/>
      <c r="M336" s="36"/>
      <c r="N336" s="36"/>
      <c r="O336" s="36"/>
      <c r="P336" s="37"/>
      <c r="Q336" s="38"/>
      <c r="S336" s="33"/>
      <c r="T336" s="39"/>
      <c r="U336" s="40"/>
      <c r="V336" s="35"/>
    </row>
    <row r="337" spans="1:22" s="31" customFormat="1" hidden="1" outlineLevel="1" x14ac:dyDescent="0.3">
      <c r="A337" s="32" t="s">
        <v>35</v>
      </c>
      <c r="D337" s="42">
        <f>+'[6]Balance Sheet'!$E$41</f>
        <v>6718</v>
      </c>
      <c r="E337" s="41"/>
      <c r="G337" s="33">
        <v>0</v>
      </c>
      <c r="H337" s="33">
        <v>0</v>
      </c>
      <c r="I337" s="34"/>
      <c r="J337" s="35"/>
      <c r="K337" s="36"/>
      <c r="L337" s="36"/>
      <c r="M337" s="36"/>
      <c r="N337" s="36"/>
      <c r="O337" s="36"/>
      <c r="P337" s="37"/>
      <c r="Q337" s="38"/>
      <c r="S337" s="33"/>
      <c r="T337" s="39"/>
      <c r="U337" s="40"/>
      <c r="V337" s="35"/>
    </row>
    <row r="338" spans="1:22" s="31" customFormat="1" hidden="1" outlineLevel="1" x14ac:dyDescent="0.3">
      <c r="A338" s="32" t="s">
        <v>36</v>
      </c>
      <c r="D338" s="42">
        <f>+'[7]Balance Sheet'!$E$41</f>
        <v>4328</v>
      </c>
      <c r="E338" s="41"/>
      <c r="G338" s="33">
        <v>0</v>
      </c>
      <c r="H338" s="33">
        <v>0</v>
      </c>
      <c r="I338" s="34"/>
      <c r="J338" s="35"/>
      <c r="K338" s="36"/>
      <c r="L338" s="36"/>
      <c r="M338" s="36"/>
      <c r="N338" s="36"/>
      <c r="O338" s="36"/>
      <c r="P338" s="37"/>
      <c r="Q338" s="38"/>
      <c r="S338" s="33"/>
      <c r="T338" s="39"/>
      <c r="U338" s="40"/>
      <c r="V338" s="35"/>
    </row>
    <row r="339" spans="1:22" s="31" customFormat="1" hidden="1" outlineLevel="1" x14ac:dyDescent="0.3">
      <c r="A339" s="32" t="s">
        <v>37</v>
      </c>
      <c r="D339" s="42">
        <f>+'[8]Balance Sheet'!$E$41</f>
        <v>1331</v>
      </c>
      <c r="E339" s="41"/>
      <c r="G339" s="33">
        <v>0</v>
      </c>
      <c r="H339" s="33">
        <v>0</v>
      </c>
      <c r="I339" s="34"/>
      <c r="J339" s="35"/>
      <c r="K339" s="36"/>
      <c r="L339" s="36"/>
      <c r="M339" s="36"/>
      <c r="N339" s="36"/>
      <c r="O339" s="36"/>
      <c r="P339" s="37"/>
      <c r="Q339" s="38"/>
      <c r="S339" s="33"/>
      <c r="T339" s="39"/>
      <c r="U339" s="40"/>
      <c r="V339" s="35"/>
    </row>
    <row r="340" spans="1:22" s="31" customFormat="1" hidden="1" outlineLevel="1" x14ac:dyDescent="0.3">
      <c r="A340" s="32" t="s">
        <v>38</v>
      </c>
      <c r="D340" s="42">
        <f>+'[9]Balance Sheet'!$E$41</f>
        <v>424</v>
      </c>
      <c r="E340" s="41"/>
      <c r="G340" s="33">
        <v>0</v>
      </c>
      <c r="H340" s="33">
        <v>0</v>
      </c>
      <c r="I340" s="34"/>
      <c r="J340" s="35"/>
      <c r="K340" s="36"/>
      <c r="L340" s="36"/>
      <c r="M340" s="36"/>
      <c r="N340" s="36"/>
      <c r="O340" s="36"/>
      <c r="P340" s="37"/>
      <c r="Q340" s="38"/>
      <c r="S340" s="33"/>
      <c r="T340" s="39"/>
      <c r="U340" s="40"/>
      <c r="V340" s="35"/>
    </row>
    <row r="341" spans="1:22" s="31" customFormat="1" hidden="1" outlineLevel="1" x14ac:dyDescent="0.3">
      <c r="A341" s="32" t="s">
        <v>39</v>
      </c>
      <c r="D341" s="42">
        <f>+'[10]Balance Sheet'!$E$41</f>
        <v>13530</v>
      </c>
      <c r="E341" s="41"/>
      <c r="G341" s="33">
        <v>0</v>
      </c>
      <c r="H341" s="33">
        <v>-15</v>
      </c>
      <c r="I341" s="34"/>
      <c r="J341" s="35"/>
      <c r="K341" s="36"/>
      <c r="L341" s="36"/>
      <c r="M341" s="36"/>
      <c r="N341" s="36"/>
      <c r="O341" s="36"/>
      <c r="P341" s="37"/>
      <c r="Q341" s="38"/>
      <c r="S341" s="33"/>
      <c r="T341" s="39"/>
      <c r="U341" s="40"/>
      <c r="V341" s="35"/>
    </row>
    <row r="342" spans="1:22" s="31" customFormat="1" hidden="1" outlineLevel="1" x14ac:dyDescent="0.3">
      <c r="A342" s="32" t="s">
        <v>40</v>
      </c>
      <c r="D342" s="42">
        <f>+'[11]Balance Sheet'!$E$41</f>
        <v>3522</v>
      </c>
      <c r="E342" s="41"/>
      <c r="G342" s="33">
        <v>0</v>
      </c>
      <c r="H342" s="33">
        <v>0</v>
      </c>
      <c r="I342" s="34"/>
      <c r="J342" s="35"/>
      <c r="K342" s="36"/>
      <c r="L342" s="36"/>
      <c r="M342" s="36"/>
      <c r="N342" s="36"/>
      <c r="O342" s="36"/>
      <c r="P342" s="37"/>
      <c r="Q342" s="38"/>
      <c r="S342" s="33"/>
      <c r="T342" s="39"/>
      <c r="U342" s="40"/>
      <c r="V342" s="35"/>
    </row>
    <row r="343" spans="1:22" s="31" customFormat="1" hidden="1" outlineLevel="1" x14ac:dyDescent="0.3">
      <c r="A343" s="32" t="s">
        <v>41</v>
      </c>
      <c r="D343" s="42">
        <f>+'[12]Balance Sheet'!$E$41</f>
        <v>8885</v>
      </c>
      <c r="E343" s="41"/>
      <c r="G343" s="33">
        <v>-36</v>
      </c>
      <c r="H343" s="33">
        <v>-112</v>
      </c>
      <c r="I343" s="34"/>
      <c r="J343" s="35"/>
      <c r="K343" s="36"/>
      <c r="L343" s="36"/>
      <c r="M343" s="36"/>
      <c r="N343" s="36"/>
      <c r="O343" s="36"/>
      <c r="P343" s="37"/>
      <c r="Q343" s="38"/>
      <c r="S343" s="33"/>
      <c r="T343" s="39"/>
      <c r="U343" s="40"/>
      <c r="V343" s="35"/>
    </row>
    <row r="344" spans="1:22" s="31" customFormat="1" hidden="1" outlineLevel="1" x14ac:dyDescent="0.3">
      <c r="A344" s="32" t="s">
        <v>42</v>
      </c>
      <c r="D344" s="42">
        <f>+'[13]Balance Sheet'!$E$41</f>
        <v>615</v>
      </c>
      <c r="E344" s="41"/>
      <c r="G344" s="33">
        <v>-36</v>
      </c>
      <c r="H344" s="33">
        <v>0</v>
      </c>
      <c r="I344" s="34"/>
      <c r="J344" s="35"/>
      <c r="K344" s="36"/>
      <c r="L344" s="36"/>
      <c r="M344" s="36"/>
      <c r="N344" s="36"/>
      <c r="O344" s="36"/>
      <c r="P344" s="37"/>
      <c r="Q344" s="38"/>
      <c r="S344" s="33"/>
      <c r="T344" s="39"/>
      <c r="U344" s="40"/>
      <c r="V344" s="35"/>
    </row>
    <row r="345" spans="1:22" s="31" customFormat="1" hidden="1" outlineLevel="1" x14ac:dyDescent="0.3">
      <c r="A345" s="32" t="s">
        <v>0</v>
      </c>
      <c r="D345" s="42">
        <f>+'[14]Balance Sheet'!$E$41</f>
        <v>1226</v>
      </c>
      <c r="E345" s="41"/>
      <c r="G345" s="33">
        <v>-98</v>
      </c>
      <c r="H345" s="33">
        <v>-151</v>
      </c>
      <c r="I345" s="34"/>
      <c r="J345" s="35"/>
      <c r="K345" s="36"/>
      <c r="L345" s="36"/>
      <c r="M345" s="36"/>
      <c r="N345" s="36"/>
      <c r="O345" s="36"/>
      <c r="P345" s="37"/>
      <c r="Q345" s="38"/>
      <c r="S345" s="33"/>
      <c r="T345" s="39"/>
      <c r="U345" s="40"/>
      <c r="V345" s="35"/>
    </row>
    <row r="346" spans="1:22" s="31" customFormat="1" hidden="1" outlineLevel="1" x14ac:dyDescent="0.3">
      <c r="A346" s="32" t="s">
        <v>43</v>
      </c>
      <c r="D346" s="42">
        <f>+'[15]Balance Sheet'!$E$41</f>
        <v>236</v>
      </c>
      <c r="E346" s="41"/>
      <c r="G346" s="33">
        <v>-1418</v>
      </c>
      <c r="H346" s="33">
        <v>-6217</v>
      </c>
      <c r="I346" s="34"/>
      <c r="J346" s="35"/>
      <c r="K346" s="36"/>
      <c r="L346" s="36"/>
      <c r="M346" s="36"/>
      <c r="N346" s="36"/>
      <c r="O346" s="36"/>
      <c r="P346" s="37"/>
      <c r="Q346" s="38"/>
      <c r="S346" s="33"/>
      <c r="T346" s="39"/>
      <c r="U346" s="40"/>
      <c r="V346" s="35"/>
    </row>
    <row r="347" spans="1:22" s="31" customFormat="1" hidden="1" outlineLevel="1" x14ac:dyDescent="0.3">
      <c r="A347" s="32" t="s">
        <v>44</v>
      </c>
      <c r="D347" s="42" t="e">
        <f>+'[16]Balance Sheet'!$E$41</f>
        <v>#REF!</v>
      </c>
      <c r="E347" s="41"/>
      <c r="G347" s="33">
        <v>0</v>
      </c>
      <c r="H347" s="33">
        <v>0</v>
      </c>
      <c r="I347" s="34"/>
      <c r="J347" s="35"/>
      <c r="K347" s="36"/>
      <c r="L347" s="36"/>
      <c r="M347" s="36"/>
      <c r="N347" s="36"/>
      <c r="O347" s="36"/>
      <c r="P347" s="37"/>
      <c r="Q347" s="38"/>
      <c r="S347" s="33"/>
      <c r="T347" s="39"/>
      <c r="U347" s="40"/>
      <c r="V347" s="35"/>
    </row>
    <row r="348" spans="1:22" s="31" customFormat="1" hidden="1" outlineLevel="1" x14ac:dyDescent="0.3">
      <c r="A348" s="32" t="s">
        <v>45</v>
      </c>
      <c r="D348" s="42">
        <f>+'[17]Balance Sheet'!$E$41</f>
        <v>7171</v>
      </c>
      <c r="E348" s="41"/>
      <c r="G348" s="33">
        <v>-240</v>
      </c>
      <c r="H348" s="33">
        <v>-849</v>
      </c>
      <c r="I348" s="34"/>
      <c r="J348" s="35"/>
      <c r="K348" s="36"/>
      <c r="L348" s="36"/>
      <c r="M348" s="36"/>
      <c r="N348" s="36"/>
      <c r="O348" s="36"/>
      <c r="P348" s="37"/>
      <c r="Q348" s="38"/>
      <c r="S348" s="33"/>
      <c r="T348" s="39"/>
      <c r="U348" s="40"/>
      <c r="V348" s="35"/>
    </row>
    <row r="349" spans="1:22" s="31" customFormat="1" hidden="1" outlineLevel="1" x14ac:dyDescent="0.3">
      <c r="A349" s="32" t="s">
        <v>46</v>
      </c>
      <c r="D349" s="42">
        <f>+'[18]Balance Sheet'!$E$41</f>
        <v>0</v>
      </c>
      <c r="E349" s="41"/>
      <c r="G349" s="33">
        <v>0</v>
      </c>
      <c r="H349" s="33">
        <v>0</v>
      </c>
      <c r="I349" s="34"/>
      <c r="J349" s="35"/>
      <c r="K349" s="36"/>
      <c r="L349" s="36"/>
      <c r="M349" s="36"/>
      <c r="N349" s="36"/>
      <c r="O349" s="36"/>
      <c r="P349" s="37"/>
      <c r="Q349" s="38"/>
      <c r="S349" s="33"/>
      <c r="T349" s="39"/>
      <c r="U349" s="40"/>
      <c r="V349" s="35"/>
    </row>
    <row r="350" spans="1:22" s="31" customFormat="1" hidden="1" outlineLevel="1" x14ac:dyDescent="0.3">
      <c r="A350" s="32" t="s">
        <v>47</v>
      </c>
      <c r="D350" s="42">
        <f>+'[19]Balance Sheet'!$E$41</f>
        <v>7455</v>
      </c>
      <c r="E350" s="41"/>
      <c r="G350" s="33">
        <v>0</v>
      </c>
      <c r="H350" s="33">
        <v>0</v>
      </c>
      <c r="I350" s="34"/>
      <c r="J350" s="35"/>
      <c r="K350" s="36"/>
      <c r="L350" s="36"/>
      <c r="M350" s="36"/>
      <c r="N350" s="36"/>
      <c r="O350" s="36"/>
      <c r="P350" s="37"/>
      <c r="Q350" s="38"/>
      <c r="S350" s="33"/>
      <c r="T350" s="39"/>
      <c r="U350" s="40"/>
      <c r="V350" s="35"/>
    </row>
    <row r="351" spans="1:22" collapsed="1" x14ac:dyDescent="0.3">
      <c r="A351" s="124"/>
      <c r="B351" s="44" t="s">
        <v>107</v>
      </c>
      <c r="C351" s="52"/>
      <c r="D351" s="52"/>
      <c r="E351" s="52"/>
      <c r="F351" s="125"/>
      <c r="G351" s="193">
        <v>-20279</v>
      </c>
      <c r="H351" s="193">
        <v>-16613</v>
      </c>
      <c r="J351" s="45">
        <f t="shared" si="0"/>
        <v>-3666</v>
      </c>
      <c r="K351" s="96">
        <f t="shared" si="1"/>
        <v>0.220670559200626</v>
      </c>
      <c r="L351" s="96"/>
    </row>
    <row r="352" spans="1:22" s="31" customFormat="1" hidden="1" outlineLevel="1" x14ac:dyDescent="0.3">
      <c r="A352" s="32" t="s">
        <v>31</v>
      </c>
      <c r="D352" s="42">
        <f>'[1]Balance Sheet'!$E$41</f>
        <v>4200</v>
      </c>
      <c r="E352" s="41"/>
      <c r="G352" s="33">
        <v>-2842</v>
      </c>
      <c r="H352" s="33">
        <v>-86</v>
      </c>
      <c r="I352" s="34"/>
      <c r="J352" s="35"/>
      <c r="K352" s="36"/>
      <c r="L352" s="36"/>
      <c r="M352" s="36"/>
      <c r="N352" s="36"/>
      <c r="O352" s="36"/>
      <c r="P352" s="37"/>
      <c r="Q352" s="38"/>
      <c r="S352" s="33"/>
      <c r="T352" s="39"/>
      <c r="U352" s="40"/>
      <c r="V352" s="35"/>
    </row>
    <row r="353" spans="1:22" s="31" customFormat="1" hidden="1" outlineLevel="1" x14ac:dyDescent="0.3">
      <c r="A353" s="32" t="s">
        <v>32</v>
      </c>
      <c r="D353" s="42" t="e">
        <f>+'[3]Balance Sheet'!$E$41</f>
        <v>#REF!</v>
      </c>
      <c r="E353" s="41"/>
      <c r="G353" s="33">
        <v>0</v>
      </c>
      <c r="H353" s="33">
        <v>0</v>
      </c>
      <c r="I353" s="34"/>
      <c r="J353" s="35"/>
      <c r="K353" s="36"/>
      <c r="L353" s="36"/>
      <c r="M353" s="36"/>
      <c r="N353" s="36"/>
      <c r="O353" s="36"/>
      <c r="P353" s="37"/>
      <c r="Q353" s="38"/>
      <c r="S353" s="33"/>
      <c r="T353" s="39"/>
      <c r="U353" s="40"/>
      <c r="V353" s="35"/>
    </row>
    <row r="354" spans="1:22" s="31" customFormat="1" hidden="1" outlineLevel="1" x14ac:dyDescent="0.3">
      <c r="A354" s="32" t="s">
        <v>33</v>
      </c>
      <c r="D354" s="42">
        <f>+'[4]Balance Sheet'!$E$41</f>
        <v>6295</v>
      </c>
      <c r="E354" s="41"/>
      <c r="G354" s="33">
        <v>0</v>
      </c>
      <c r="H354" s="33">
        <v>0</v>
      </c>
      <c r="I354" s="34"/>
      <c r="J354" s="35"/>
      <c r="K354" s="36"/>
      <c r="L354" s="36"/>
      <c r="M354" s="36"/>
      <c r="N354" s="36"/>
      <c r="O354" s="36"/>
      <c r="P354" s="37"/>
      <c r="Q354" s="38"/>
      <c r="S354" s="33"/>
      <c r="T354" s="39"/>
      <c r="U354" s="40"/>
      <c r="V354" s="35"/>
    </row>
    <row r="355" spans="1:22" s="31" customFormat="1" hidden="1" outlineLevel="1" x14ac:dyDescent="0.3">
      <c r="A355" s="32" t="s">
        <v>34</v>
      </c>
      <c r="D355" s="42">
        <f>+'[5]Balance Sheet'!$E$41</f>
        <v>9570</v>
      </c>
      <c r="E355" s="41"/>
      <c r="G355" s="33">
        <v>-431</v>
      </c>
      <c r="H355" s="33">
        <v>-4560</v>
      </c>
      <c r="I355" s="34"/>
      <c r="J355" s="35"/>
      <c r="K355" s="36"/>
      <c r="L355" s="36"/>
      <c r="M355" s="36"/>
      <c r="N355" s="36"/>
      <c r="O355" s="36"/>
      <c r="P355" s="37"/>
      <c r="Q355" s="38"/>
      <c r="S355" s="33"/>
      <c r="T355" s="39"/>
      <c r="U355" s="40"/>
      <c r="V355" s="35"/>
    </row>
    <row r="356" spans="1:22" s="31" customFormat="1" hidden="1" outlineLevel="1" x14ac:dyDescent="0.3">
      <c r="A356" s="32" t="s">
        <v>35</v>
      </c>
      <c r="D356" s="42">
        <f>+'[6]Balance Sheet'!$E$41</f>
        <v>6718</v>
      </c>
      <c r="E356" s="41"/>
      <c r="G356" s="33">
        <v>0</v>
      </c>
      <c r="H356" s="33">
        <v>0</v>
      </c>
      <c r="I356" s="34"/>
      <c r="J356" s="35"/>
      <c r="K356" s="36"/>
      <c r="L356" s="36"/>
      <c r="M356" s="36"/>
      <c r="N356" s="36"/>
      <c r="O356" s="36"/>
      <c r="P356" s="37"/>
      <c r="Q356" s="38"/>
      <c r="S356" s="33"/>
      <c r="T356" s="39"/>
      <c r="U356" s="40"/>
      <c r="V356" s="35"/>
    </row>
    <row r="357" spans="1:22" s="31" customFormat="1" hidden="1" outlineLevel="1" x14ac:dyDescent="0.3">
      <c r="A357" s="32" t="s">
        <v>36</v>
      </c>
      <c r="D357" s="42">
        <f>+'[7]Balance Sheet'!$E$41</f>
        <v>4328</v>
      </c>
      <c r="E357" s="41"/>
      <c r="G357" s="33">
        <v>-611</v>
      </c>
      <c r="H357" s="33">
        <v>1936</v>
      </c>
      <c r="I357" s="34"/>
      <c r="J357" s="35"/>
      <c r="K357" s="36"/>
      <c r="L357" s="36"/>
      <c r="M357" s="36"/>
      <c r="N357" s="36"/>
      <c r="O357" s="36"/>
      <c r="P357" s="37"/>
      <c r="Q357" s="38"/>
      <c r="S357" s="33"/>
      <c r="T357" s="39"/>
      <c r="U357" s="40"/>
      <c r="V357" s="35"/>
    </row>
    <row r="358" spans="1:22" s="31" customFormat="1" hidden="1" outlineLevel="1" x14ac:dyDescent="0.3">
      <c r="A358" s="32" t="s">
        <v>37</v>
      </c>
      <c r="D358" s="42">
        <f>+'[8]Balance Sheet'!$E$41</f>
        <v>1331</v>
      </c>
      <c r="E358" s="41"/>
      <c r="G358" s="33">
        <v>0</v>
      </c>
      <c r="H358" s="33">
        <v>0</v>
      </c>
      <c r="I358" s="34"/>
      <c r="J358" s="35"/>
      <c r="K358" s="36"/>
      <c r="L358" s="36"/>
      <c r="M358" s="36"/>
      <c r="N358" s="36"/>
      <c r="O358" s="36"/>
      <c r="P358" s="37"/>
      <c r="Q358" s="38"/>
      <c r="S358" s="33"/>
      <c r="T358" s="39"/>
      <c r="U358" s="40"/>
      <c r="V358" s="35"/>
    </row>
    <row r="359" spans="1:22" s="31" customFormat="1" hidden="1" outlineLevel="1" x14ac:dyDescent="0.3">
      <c r="A359" s="32" t="s">
        <v>38</v>
      </c>
      <c r="D359" s="42">
        <f>+'[9]Balance Sheet'!$E$41</f>
        <v>424</v>
      </c>
      <c r="E359" s="41"/>
      <c r="G359" s="33">
        <v>0</v>
      </c>
      <c r="H359" s="33">
        <v>2</v>
      </c>
      <c r="I359" s="34"/>
      <c r="J359" s="35"/>
      <c r="K359" s="36"/>
      <c r="L359" s="36"/>
      <c r="M359" s="36"/>
      <c r="N359" s="36"/>
      <c r="O359" s="36"/>
      <c r="P359" s="37"/>
      <c r="Q359" s="38"/>
      <c r="S359" s="33"/>
      <c r="T359" s="39"/>
      <c r="U359" s="40"/>
      <c r="V359" s="35"/>
    </row>
    <row r="360" spans="1:22" s="31" customFormat="1" hidden="1" outlineLevel="1" x14ac:dyDescent="0.3">
      <c r="A360" s="32" t="s">
        <v>39</v>
      </c>
      <c r="D360" s="42">
        <f>+'[10]Balance Sheet'!$E$41</f>
        <v>13530</v>
      </c>
      <c r="E360" s="41"/>
      <c r="G360" s="33">
        <v>27</v>
      </c>
      <c r="H360" s="33">
        <v>-578</v>
      </c>
      <c r="I360" s="34"/>
      <c r="J360" s="35"/>
      <c r="K360" s="36"/>
      <c r="L360" s="36"/>
      <c r="M360" s="36"/>
      <c r="N360" s="36"/>
      <c r="O360" s="36"/>
      <c r="P360" s="37"/>
      <c r="Q360" s="38"/>
      <c r="S360" s="33"/>
      <c r="T360" s="39"/>
      <c r="U360" s="40"/>
      <c r="V360" s="35"/>
    </row>
    <row r="361" spans="1:22" s="31" customFormat="1" hidden="1" outlineLevel="1" x14ac:dyDescent="0.3">
      <c r="A361" s="32" t="s">
        <v>40</v>
      </c>
      <c r="D361" s="42">
        <f>+'[11]Balance Sheet'!$E$41</f>
        <v>3522</v>
      </c>
      <c r="E361" s="41"/>
      <c r="G361" s="33">
        <v>-4</v>
      </c>
      <c r="H361" s="33">
        <v>0</v>
      </c>
      <c r="I361" s="34"/>
      <c r="J361" s="35"/>
      <c r="K361" s="36"/>
      <c r="L361" s="36"/>
      <c r="M361" s="36"/>
      <c r="N361" s="36"/>
      <c r="O361" s="36"/>
      <c r="P361" s="37"/>
      <c r="Q361" s="38"/>
      <c r="S361" s="33"/>
      <c r="T361" s="39"/>
      <c r="U361" s="40"/>
      <c r="V361" s="35"/>
    </row>
    <row r="362" spans="1:22" s="31" customFormat="1" hidden="1" outlineLevel="1" x14ac:dyDescent="0.3">
      <c r="A362" s="32" t="s">
        <v>41</v>
      </c>
      <c r="D362" s="42">
        <f>+'[12]Balance Sheet'!$E$41</f>
        <v>8885</v>
      </c>
      <c r="E362" s="41"/>
      <c r="G362" s="33">
        <v>182</v>
      </c>
      <c r="H362" s="33">
        <v>5</v>
      </c>
      <c r="I362" s="34"/>
      <c r="J362" s="35"/>
      <c r="K362" s="36"/>
      <c r="L362" s="36"/>
      <c r="M362" s="36"/>
      <c r="N362" s="36"/>
      <c r="O362" s="36"/>
      <c r="P362" s="37"/>
      <c r="Q362" s="38"/>
      <c r="S362" s="33"/>
      <c r="T362" s="39"/>
      <c r="U362" s="40"/>
      <c r="V362" s="35"/>
    </row>
    <row r="363" spans="1:22" s="31" customFormat="1" hidden="1" outlineLevel="1" x14ac:dyDescent="0.3">
      <c r="A363" s="32" t="s">
        <v>42</v>
      </c>
      <c r="D363" s="42">
        <f>+'[13]Balance Sheet'!$E$41</f>
        <v>615</v>
      </c>
      <c r="E363" s="41"/>
      <c r="G363" s="33">
        <v>5</v>
      </c>
      <c r="H363" s="33">
        <v>4</v>
      </c>
      <c r="I363" s="34"/>
      <c r="J363" s="35"/>
      <c r="K363" s="36"/>
      <c r="L363" s="36"/>
      <c r="M363" s="36"/>
      <c r="N363" s="36"/>
      <c r="O363" s="36"/>
      <c r="P363" s="37"/>
      <c r="Q363" s="38"/>
      <c r="S363" s="33"/>
      <c r="T363" s="39"/>
      <c r="U363" s="40"/>
      <c r="V363" s="35"/>
    </row>
    <row r="364" spans="1:22" s="31" customFormat="1" hidden="1" outlineLevel="1" x14ac:dyDescent="0.3">
      <c r="A364" s="32" t="s">
        <v>0</v>
      </c>
      <c r="D364" s="42">
        <f>+'[14]Balance Sheet'!$E$41</f>
        <v>1226</v>
      </c>
      <c r="E364" s="41"/>
      <c r="G364" s="33">
        <v>-465</v>
      </c>
      <c r="H364" s="33">
        <v>267</v>
      </c>
      <c r="I364" s="34"/>
      <c r="J364" s="35"/>
      <c r="K364" s="36"/>
      <c r="L364" s="36"/>
      <c r="M364" s="36"/>
      <c r="N364" s="36"/>
      <c r="O364" s="36"/>
      <c r="P364" s="37"/>
      <c r="Q364" s="38"/>
      <c r="S364" s="33"/>
      <c r="T364" s="39"/>
      <c r="U364" s="40"/>
      <c r="V364" s="35"/>
    </row>
    <row r="365" spans="1:22" s="31" customFormat="1" hidden="1" outlineLevel="1" x14ac:dyDescent="0.3">
      <c r="A365" s="32" t="s">
        <v>43</v>
      </c>
      <c r="D365" s="42">
        <f>+'[15]Balance Sheet'!$E$41</f>
        <v>236</v>
      </c>
      <c r="E365" s="41"/>
      <c r="G365" s="33">
        <v>346</v>
      </c>
      <c r="H365" s="33">
        <v>446</v>
      </c>
      <c r="I365" s="34"/>
      <c r="J365" s="35"/>
      <c r="K365" s="36"/>
      <c r="L365" s="36"/>
      <c r="M365" s="36"/>
      <c r="N365" s="36"/>
      <c r="O365" s="36"/>
      <c r="P365" s="37"/>
      <c r="Q365" s="38"/>
      <c r="S365" s="33"/>
      <c r="T365" s="39"/>
      <c r="U365" s="40"/>
      <c r="V365" s="35"/>
    </row>
    <row r="366" spans="1:22" s="31" customFormat="1" hidden="1" outlineLevel="1" x14ac:dyDescent="0.3">
      <c r="A366" s="32" t="s">
        <v>44</v>
      </c>
      <c r="D366" s="42" t="e">
        <f>+'[16]Balance Sheet'!$E$41</f>
        <v>#REF!</v>
      </c>
      <c r="E366" s="41"/>
      <c r="G366" s="33">
        <v>-161</v>
      </c>
      <c r="H366" s="33">
        <v>-54</v>
      </c>
      <c r="I366" s="34"/>
      <c r="J366" s="35"/>
      <c r="K366" s="36"/>
      <c r="L366" s="36"/>
      <c r="M366" s="36"/>
      <c r="N366" s="36"/>
      <c r="O366" s="36"/>
      <c r="P366" s="37"/>
      <c r="Q366" s="38"/>
      <c r="S366" s="33"/>
      <c r="T366" s="39"/>
      <c r="U366" s="40"/>
      <c r="V366" s="35"/>
    </row>
    <row r="367" spans="1:22" s="31" customFormat="1" hidden="1" outlineLevel="1" x14ac:dyDescent="0.3">
      <c r="A367" s="32" t="s">
        <v>45</v>
      </c>
      <c r="D367" s="42">
        <f>+'[17]Balance Sheet'!$E$41</f>
        <v>7171</v>
      </c>
      <c r="E367" s="41"/>
      <c r="G367" s="33">
        <v>0</v>
      </c>
      <c r="H367" s="33">
        <v>-16341</v>
      </c>
      <c r="I367" s="34"/>
      <c r="J367" s="35"/>
      <c r="K367" s="36"/>
      <c r="L367" s="36"/>
      <c r="M367" s="36"/>
      <c r="N367" s="36"/>
      <c r="O367" s="36"/>
      <c r="P367" s="37"/>
      <c r="Q367" s="38"/>
      <c r="S367" s="33"/>
      <c r="T367" s="39"/>
      <c r="U367" s="40"/>
      <c r="V367" s="35"/>
    </row>
    <row r="368" spans="1:22" s="31" customFormat="1" hidden="1" outlineLevel="1" x14ac:dyDescent="0.3">
      <c r="A368" s="32" t="s">
        <v>46</v>
      </c>
      <c r="D368" s="42">
        <f>+'[18]Balance Sheet'!$E$41</f>
        <v>0</v>
      </c>
      <c r="E368" s="41"/>
      <c r="G368" s="33">
        <v>0</v>
      </c>
      <c r="H368" s="33">
        <v>0</v>
      </c>
      <c r="I368" s="34"/>
      <c r="J368" s="35"/>
      <c r="K368" s="36"/>
      <c r="L368" s="36"/>
      <c r="M368" s="36"/>
      <c r="N368" s="36"/>
      <c r="O368" s="36"/>
      <c r="P368" s="37"/>
      <c r="Q368" s="38"/>
      <c r="S368" s="33"/>
      <c r="T368" s="39"/>
      <c r="U368" s="40"/>
      <c r="V368" s="35"/>
    </row>
    <row r="369" spans="1:22" s="31" customFormat="1" hidden="1" outlineLevel="1" x14ac:dyDescent="0.3">
      <c r="A369" s="32" t="s">
        <v>47</v>
      </c>
      <c r="D369" s="42">
        <f>+'[19]Balance Sheet'!$E$41</f>
        <v>7455</v>
      </c>
      <c r="E369" s="41"/>
      <c r="G369" s="33">
        <v>-593</v>
      </c>
      <c r="H369" s="33">
        <v>-323</v>
      </c>
      <c r="I369" s="34"/>
      <c r="J369" s="35"/>
      <c r="K369" s="36"/>
      <c r="L369" s="36"/>
      <c r="M369" s="36"/>
      <c r="N369" s="36"/>
      <c r="O369" s="36"/>
      <c r="P369" s="37"/>
      <c r="Q369" s="38"/>
      <c r="S369" s="33"/>
      <c r="T369" s="39"/>
      <c r="U369" s="40"/>
      <c r="V369" s="35"/>
    </row>
    <row r="370" spans="1:22" collapsed="1" x14ac:dyDescent="0.3">
      <c r="A370" s="124"/>
      <c r="B370" s="100" t="s">
        <v>108</v>
      </c>
      <c r="C370" s="52"/>
      <c r="D370" s="52"/>
      <c r="E370" s="52"/>
      <c r="F370" s="125"/>
      <c r="G370" s="193">
        <v>-4547</v>
      </c>
      <c r="H370" s="193">
        <v>-19282</v>
      </c>
      <c r="J370" s="45">
        <f t="shared" si="0"/>
        <v>14735</v>
      </c>
      <c r="K370" s="96">
        <f t="shared" si="1"/>
        <v>3.2405981966131514</v>
      </c>
      <c r="L370" s="96"/>
    </row>
    <row r="371" spans="1:22" s="31" customFormat="1" hidden="1" outlineLevel="1" x14ac:dyDescent="0.3">
      <c r="A371" s="32" t="s">
        <v>31</v>
      </c>
      <c r="D371" s="42">
        <f>'[1]Balance Sheet'!$E$41</f>
        <v>4200</v>
      </c>
      <c r="E371" s="41"/>
      <c r="G371" s="33">
        <v>-4530</v>
      </c>
      <c r="H371" s="33">
        <v>-4466</v>
      </c>
      <c r="I371" s="34"/>
      <c r="J371" s="35"/>
      <c r="K371" s="36"/>
      <c r="L371" s="36"/>
      <c r="M371" s="36"/>
      <c r="N371" s="36"/>
      <c r="O371" s="36"/>
      <c r="P371" s="37"/>
      <c r="Q371" s="38"/>
      <c r="S371" s="33"/>
      <c r="T371" s="39"/>
      <c r="U371" s="40"/>
      <c r="V371" s="35"/>
    </row>
    <row r="372" spans="1:22" s="31" customFormat="1" hidden="1" outlineLevel="1" x14ac:dyDescent="0.3">
      <c r="A372" s="32" t="s">
        <v>32</v>
      </c>
      <c r="D372" s="42" t="e">
        <f>+'[3]Balance Sheet'!$E$41</f>
        <v>#REF!</v>
      </c>
      <c r="E372" s="41"/>
      <c r="G372" s="33">
        <v>-443</v>
      </c>
      <c r="H372" s="33">
        <v>-482</v>
      </c>
      <c r="I372" s="34"/>
      <c r="J372" s="35"/>
      <c r="K372" s="36"/>
      <c r="L372" s="36"/>
      <c r="M372" s="36"/>
      <c r="N372" s="36"/>
      <c r="O372" s="36"/>
      <c r="P372" s="37"/>
      <c r="Q372" s="38"/>
      <c r="S372" s="33"/>
      <c r="T372" s="39"/>
      <c r="U372" s="40"/>
      <c r="V372" s="35"/>
    </row>
    <row r="373" spans="1:22" s="31" customFormat="1" hidden="1" outlineLevel="1" x14ac:dyDescent="0.3">
      <c r="A373" s="32" t="s">
        <v>33</v>
      </c>
      <c r="D373" s="42">
        <f>+'[4]Balance Sheet'!$E$41</f>
        <v>6295</v>
      </c>
      <c r="E373" s="41"/>
      <c r="G373" s="33">
        <v>-3388</v>
      </c>
      <c r="H373" s="33">
        <v>-4265</v>
      </c>
      <c r="I373" s="34"/>
      <c r="J373" s="35"/>
      <c r="K373" s="36"/>
      <c r="L373" s="36"/>
      <c r="M373" s="36"/>
      <c r="N373" s="36"/>
      <c r="O373" s="36"/>
      <c r="P373" s="37"/>
      <c r="Q373" s="38"/>
      <c r="S373" s="33"/>
      <c r="T373" s="39"/>
      <c r="U373" s="40"/>
      <c r="V373" s="35"/>
    </row>
    <row r="374" spans="1:22" s="31" customFormat="1" hidden="1" outlineLevel="1" x14ac:dyDescent="0.3">
      <c r="A374" s="32" t="s">
        <v>34</v>
      </c>
      <c r="D374" s="42">
        <f>+'[5]Balance Sheet'!$E$41</f>
        <v>9570</v>
      </c>
      <c r="E374" s="41"/>
      <c r="G374" s="33">
        <v>-72435</v>
      </c>
      <c r="H374" s="33">
        <v>-89460</v>
      </c>
      <c r="I374" s="34"/>
      <c r="J374" s="35"/>
      <c r="K374" s="36"/>
      <c r="L374" s="36"/>
      <c r="M374" s="36"/>
      <c r="N374" s="36"/>
      <c r="O374" s="36"/>
      <c r="P374" s="37"/>
      <c r="Q374" s="38"/>
      <c r="S374" s="33"/>
      <c r="T374" s="39"/>
      <c r="U374" s="40"/>
      <c r="V374" s="35"/>
    </row>
    <row r="375" spans="1:22" s="31" customFormat="1" hidden="1" outlineLevel="1" x14ac:dyDescent="0.3">
      <c r="A375" s="32" t="s">
        <v>35</v>
      </c>
      <c r="D375" s="42">
        <f>+'[6]Balance Sheet'!$E$41</f>
        <v>6718</v>
      </c>
      <c r="E375" s="41"/>
      <c r="G375" s="33">
        <v>-1488</v>
      </c>
      <c r="H375" s="33">
        <v>-1729</v>
      </c>
      <c r="I375" s="34"/>
      <c r="J375" s="35"/>
      <c r="K375" s="36"/>
      <c r="L375" s="36"/>
      <c r="M375" s="36"/>
      <c r="N375" s="36"/>
      <c r="O375" s="36"/>
      <c r="P375" s="37"/>
      <c r="Q375" s="38"/>
      <c r="S375" s="33"/>
      <c r="T375" s="39"/>
      <c r="U375" s="40"/>
      <c r="V375" s="35"/>
    </row>
    <row r="376" spans="1:22" s="31" customFormat="1" hidden="1" outlineLevel="1" x14ac:dyDescent="0.3">
      <c r="A376" s="32" t="s">
        <v>36</v>
      </c>
      <c r="D376" s="42">
        <f>+'[7]Balance Sheet'!$E$41</f>
        <v>4328</v>
      </c>
      <c r="E376" s="41"/>
      <c r="G376" s="33">
        <v>-15799</v>
      </c>
      <c r="H376" s="33">
        <v>-19748</v>
      </c>
      <c r="I376" s="34"/>
      <c r="J376" s="35"/>
      <c r="K376" s="36"/>
      <c r="L376" s="36"/>
      <c r="M376" s="36"/>
      <c r="N376" s="36"/>
      <c r="O376" s="36"/>
      <c r="P376" s="37"/>
      <c r="Q376" s="38"/>
      <c r="S376" s="33"/>
      <c r="T376" s="39"/>
      <c r="U376" s="40"/>
      <c r="V376" s="35"/>
    </row>
    <row r="377" spans="1:22" s="31" customFormat="1" hidden="1" outlineLevel="1" x14ac:dyDescent="0.3">
      <c r="A377" s="32" t="s">
        <v>37</v>
      </c>
      <c r="D377" s="42">
        <f>+'[8]Balance Sheet'!$E$41</f>
        <v>1331</v>
      </c>
      <c r="E377" s="41"/>
      <c r="G377" s="33">
        <v>-1416</v>
      </c>
      <c r="H377" s="33">
        <v>-1218</v>
      </c>
      <c r="I377" s="34"/>
      <c r="J377" s="35"/>
      <c r="K377" s="36"/>
      <c r="L377" s="36"/>
      <c r="M377" s="36"/>
      <c r="N377" s="36"/>
      <c r="O377" s="36"/>
      <c r="P377" s="37"/>
      <c r="Q377" s="38"/>
      <c r="S377" s="33"/>
      <c r="T377" s="39"/>
      <c r="U377" s="40"/>
      <c r="V377" s="35"/>
    </row>
    <row r="378" spans="1:22" s="31" customFormat="1" hidden="1" outlineLevel="1" x14ac:dyDescent="0.3">
      <c r="A378" s="32" t="s">
        <v>38</v>
      </c>
      <c r="D378" s="42">
        <f>+'[9]Balance Sheet'!$E$41</f>
        <v>424</v>
      </c>
      <c r="E378" s="41"/>
      <c r="G378" s="33">
        <v>-2731</v>
      </c>
      <c r="H378" s="33">
        <v>-2727</v>
      </c>
      <c r="I378" s="34"/>
      <c r="J378" s="35"/>
      <c r="K378" s="36"/>
      <c r="L378" s="36"/>
      <c r="M378" s="36"/>
      <c r="N378" s="36"/>
      <c r="O378" s="36"/>
      <c r="P378" s="37"/>
      <c r="Q378" s="38"/>
      <c r="S378" s="33"/>
      <c r="T378" s="39"/>
      <c r="U378" s="40"/>
      <c r="V378" s="35"/>
    </row>
    <row r="379" spans="1:22" s="31" customFormat="1" hidden="1" outlineLevel="1" x14ac:dyDescent="0.3">
      <c r="A379" s="32" t="s">
        <v>39</v>
      </c>
      <c r="D379" s="42">
        <f>+'[10]Balance Sheet'!$E$41</f>
        <v>13530</v>
      </c>
      <c r="E379" s="41"/>
      <c r="G379" s="33">
        <v>-993</v>
      </c>
      <c r="H379" s="33">
        <v>-1178</v>
      </c>
      <c r="I379" s="34"/>
      <c r="J379" s="35"/>
      <c r="K379" s="36"/>
      <c r="L379" s="36"/>
      <c r="M379" s="36"/>
      <c r="N379" s="36"/>
      <c r="O379" s="36"/>
      <c r="P379" s="37"/>
      <c r="Q379" s="38"/>
      <c r="S379" s="33"/>
      <c r="T379" s="39"/>
      <c r="U379" s="40"/>
      <c r="V379" s="35"/>
    </row>
    <row r="380" spans="1:22" s="31" customFormat="1" hidden="1" outlineLevel="1" x14ac:dyDescent="0.3">
      <c r="A380" s="32" t="s">
        <v>40</v>
      </c>
      <c r="D380" s="42">
        <f>+'[11]Balance Sheet'!$E$41</f>
        <v>3522</v>
      </c>
      <c r="E380" s="41"/>
      <c r="G380" s="33">
        <v>0</v>
      </c>
      <c r="H380" s="33">
        <v>0</v>
      </c>
      <c r="I380" s="34"/>
      <c r="J380" s="35"/>
      <c r="K380" s="36"/>
      <c r="L380" s="36"/>
      <c r="M380" s="36"/>
      <c r="N380" s="36"/>
      <c r="O380" s="36"/>
      <c r="P380" s="37"/>
      <c r="Q380" s="38"/>
      <c r="S380" s="33"/>
      <c r="T380" s="39"/>
      <c r="U380" s="40"/>
      <c r="V380" s="35"/>
    </row>
    <row r="381" spans="1:22" s="31" customFormat="1" hidden="1" outlineLevel="1" x14ac:dyDescent="0.3">
      <c r="A381" s="32" t="s">
        <v>41</v>
      </c>
      <c r="D381" s="42">
        <f>+'[12]Balance Sheet'!$E$41</f>
        <v>8885</v>
      </c>
      <c r="E381" s="41"/>
      <c r="G381" s="33">
        <v>0</v>
      </c>
      <c r="H381" s="33">
        <v>0</v>
      </c>
      <c r="I381" s="34"/>
      <c r="J381" s="35"/>
      <c r="K381" s="36"/>
      <c r="L381" s="36"/>
      <c r="M381" s="36"/>
      <c r="N381" s="36"/>
      <c r="O381" s="36"/>
      <c r="P381" s="37"/>
      <c r="Q381" s="38"/>
      <c r="S381" s="33"/>
      <c r="T381" s="39"/>
      <c r="U381" s="40"/>
      <c r="V381" s="35"/>
    </row>
    <row r="382" spans="1:22" s="31" customFormat="1" hidden="1" outlineLevel="1" x14ac:dyDescent="0.3">
      <c r="A382" s="32" t="s">
        <v>42</v>
      </c>
      <c r="D382" s="42">
        <f>+'[13]Balance Sheet'!$E$41</f>
        <v>615</v>
      </c>
      <c r="E382" s="41"/>
      <c r="G382" s="33">
        <v>-113</v>
      </c>
      <c r="H382" s="33">
        <v>-118</v>
      </c>
      <c r="I382" s="34"/>
      <c r="J382" s="35"/>
      <c r="K382" s="36"/>
      <c r="L382" s="36"/>
      <c r="M382" s="36"/>
      <c r="N382" s="36"/>
      <c r="O382" s="36"/>
      <c r="P382" s="37"/>
      <c r="Q382" s="38"/>
      <c r="S382" s="33"/>
      <c r="T382" s="39"/>
      <c r="U382" s="40"/>
      <c r="V382" s="35"/>
    </row>
    <row r="383" spans="1:22" s="31" customFormat="1" hidden="1" outlineLevel="1" x14ac:dyDescent="0.3">
      <c r="A383" s="32" t="s">
        <v>0</v>
      </c>
      <c r="D383" s="42">
        <f>+'[14]Balance Sheet'!$E$41</f>
        <v>1226</v>
      </c>
      <c r="E383" s="41"/>
      <c r="G383" s="33">
        <v>-2672</v>
      </c>
      <c r="H383" s="33">
        <v>-4482</v>
      </c>
      <c r="I383" s="34"/>
      <c r="J383" s="35"/>
      <c r="K383" s="36"/>
      <c r="L383" s="36"/>
      <c r="M383" s="36"/>
      <c r="N383" s="36"/>
      <c r="O383" s="36"/>
      <c r="P383" s="37"/>
      <c r="Q383" s="38"/>
      <c r="S383" s="33"/>
      <c r="T383" s="39"/>
      <c r="U383" s="40"/>
      <c r="V383" s="35"/>
    </row>
    <row r="384" spans="1:22" s="31" customFormat="1" hidden="1" outlineLevel="1" x14ac:dyDescent="0.3">
      <c r="A384" s="32" t="s">
        <v>43</v>
      </c>
      <c r="D384" s="42">
        <f>+'[15]Balance Sheet'!$E$41</f>
        <v>236</v>
      </c>
      <c r="E384" s="41"/>
      <c r="G384" s="33">
        <v>-5747</v>
      </c>
      <c r="H384" s="33">
        <v>-8127</v>
      </c>
      <c r="I384" s="34"/>
      <c r="J384" s="35"/>
      <c r="K384" s="36"/>
      <c r="L384" s="36"/>
      <c r="M384" s="36"/>
      <c r="N384" s="36"/>
      <c r="O384" s="36"/>
      <c r="P384" s="37"/>
      <c r="Q384" s="38"/>
      <c r="S384" s="33"/>
      <c r="T384" s="39"/>
      <c r="U384" s="40"/>
      <c r="V384" s="35"/>
    </row>
    <row r="385" spans="1:22" s="31" customFormat="1" hidden="1" outlineLevel="1" x14ac:dyDescent="0.3">
      <c r="A385" s="32" t="s">
        <v>44</v>
      </c>
      <c r="D385" s="42" t="e">
        <f>+'[16]Balance Sheet'!$E$41</f>
        <v>#REF!</v>
      </c>
      <c r="E385" s="41"/>
      <c r="G385" s="33">
        <v>-1134</v>
      </c>
      <c r="H385" s="33">
        <v>-1146</v>
      </c>
      <c r="I385" s="34"/>
      <c r="J385" s="35"/>
      <c r="K385" s="36"/>
      <c r="L385" s="36"/>
      <c r="M385" s="36"/>
      <c r="N385" s="36"/>
      <c r="O385" s="36"/>
      <c r="P385" s="37"/>
      <c r="Q385" s="38"/>
      <c r="S385" s="33"/>
      <c r="T385" s="39"/>
      <c r="U385" s="40"/>
      <c r="V385" s="35"/>
    </row>
    <row r="386" spans="1:22" s="31" customFormat="1" hidden="1" outlineLevel="1" x14ac:dyDescent="0.3">
      <c r="A386" s="32" t="s">
        <v>45</v>
      </c>
      <c r="D386" s="42">
        <f>+'[17]Balance Sheet'!$E$41</f>
        <v>7171</v>
      </c>
      <c r="E386" s="41"/>
      <c r="G386" s="33">
        <v>-15300</v>
      </c>
      <c r="H386" s="33">
        <v>-19927</v>
      </c>
      <c r="I386" s="34"/>
      <c r="J386" s="35"/>
      <c r="K386" s="36"/>
      <c r="L386" s="36"/>
      <c r="M386" s="36"/>
      <c r="N386" s="36"/>
      <c r="O386" s="36"/>
      <c r="P386" s="37"/>
      <c r="Q386" s="38"/>
      <c r="S386" s="33"/>
      <c r="T386" s="39"/>
      <c r="U386" s="40"/>
      <c r="V386" s="35"/>
    </row>
    <row r="387" spans="1:22" s="31" customFormat="1" hidden="1" outlineLevel="1" x14ac:dyDescent="0.3">
      <c r="A387" s="32" t="s">
        <v>46</v>
      </c>
      <c r="D387" s="42">
        <f>+'[18]Balance Sheet'!$E$41</f>
        <v>0</v>
      </c>
      <c r="E387" s="41"/>
      <c r="G387" s="33">
        <v>0</v>
      </c>
      <c r="H387" s="33">
        <v>0</v>
      </c>
      <c r="I387" s="34"/>
      <c r="J387" s="35"/>
      <c r="K387" s="36"/>
      <c r="L387" s="36"/>
      <c r="M387" s="36"/>
      <c r="N387" s="36"/>
      <c r="O387" s="36"/>
      <c r="P387" s="37"/>
      <c r="Q387" s="38"/>
      <c r="S387" s="33"/>
      <c r="T387" s="39"/>
      <c r="U387" s="40"/>
      <c r="V387" s="35"/>
    </row>
    <row r="388" spans="1:22" s="31" customFormat="1" hidden="1" outlineLevel="1" x14ac:dyDescent="0.3">
      <c r="A388" s="32" t="s">
        <v>47</v>
      </c>
      <c r="D388" s="42">
        <f>+'[19]Balance Sheet'!$E$41</f>
        <v>7455</v>
      </c>
      <c r="E388" s="41"/>
      <c r="G388" s="33">
        <v>-4729</v>
      </c>
      <c r="H388" s="33">
        <v>-8961</v>
      </c>
      <c r="I388" s="34"/>
      <c r="J388" s="35"/>
      <c r="K388" s="36"/>
      <c r="L388" s="36"/>
      <c r="M388" s="36"/>
      <c r="N388" s="36"/>
      <c r="O388" s="36"/>
      <c r="P388" s="37"/>
      <c r="Q388" s="38"/>
      <c r="S388" s="33"/>
      <c r="T388" s="39"/>
      <c r="U388" s="40"/>
      <c r="V388" s="35"/>
    </row>
    <row r="389" spans="1:22" collapsed="1" x14ac:dyDescent="0.3">
      <c r="A389" s="124"/>
      <c r="B389" s="44" t="s">
        <v>109</v>
      </c>
      <c r="C389" s="52"/>
      <c r="D389" s="52"/>
      <c r="E389" s="52"/>
      <c r="F389" s="125"/>
      <c r="G389" s="193">
        <v>-132918</v>
      </c>
      <c r="H389" s="193">
        <v>-168034</v>
      </c>
      <c r="J389" s="45">
        <f t="shared" si="0"/>
        <v>35116</v>
      </c>
      <c r="K389" s="96">
        <f t="shared" si="1"/>
        <v>0.26419296107374474</v>
      </c>
      <c r="L389" s="96"/>
    </row>
    <row r="390" spans="1:22" x14ac:dyDescent="0.3">
      <c r="A390" s="247"/>
      <c r="B390" s="247"/>
      <c r="C390" s="248"/>
      <c r="D390" s="249"/>
      <c r="E390" s="248"/>
      <c r="F390" s="248"/>
      <c r="G390" s="33"/>
      <c r="H390" s="33"/>
      <c r="J390" s="45"/>
      <c r="K390" s="96"/>
      <c r="L390" s="96"/>
    </row>
    <row r="391" spans="1:22" s="31" customFormat="1" hidden="1" outlineLevel="1" x14ac:dyDescent="0.3">
      <c r="A391" s="32" t="s">
        <v>31</v>
      </c>
      <c r="D391" s="42">
        <f>'[1]Balance Sheet'!$E$41</f>
        <v>4200</v>
      </c>
      <c r="E391" s="41"/>
      <c r="G391" s="33">
        <v>17704</v>
      </c>
      <c r="H391" s="33">
        <v>16243</v>
      </c>
      <c r="I391" s="34"/>
      <c r="J391" s="35"/>
      <c r="K391" s="36"/>
      <c r="L391" s="36"/>
      <c r="M391" s="36"/>
      <c r="N391" s="36"/>
      <c r="O391" s="36"/>
      <c r="P391" s="37"/>
      <c r="Q391" s="38"/>
      <c r="S391" s="33"/>
      <c r="T391" s="39"/>
      <c r="U391" s="40"/>
      <c r="V391" s="35"/>
    </row>
    <row r="392" spans="1:22" s="31" customFormat="1" hidden="1" outlineLevel="1" x14ac:dyDescent="0.3">
      <c r="A392" s="32" t="s">
        <v>32</v>
      </c>
      <c r="D392" s="42" t="e">
        <f>+'[3]Balance Sheet'!$E$41</f>
        <v>#REF!</v>
      </c>
      <c r="E392" s="41"/>
      <c r="G392" s="33">
        <v>499</v>
      </c>
      <c r="H392" s="33">
        <v>2911</v>
      </c>
      <c r="I392" s="34"/>
      <c r="J392" s="35"/>
      <c r="K392" s="36"/>
      <c r="L392" s="36"/>
      <c r="M392" s="36"/>
      <c r="N392" s="36"/>
      <c r="O392" s="36"/>
      <c r="P392" s="37"/>
      <c r="Q392" s="38"/>
      <c r="S392" s="33"/>
      <c r="T392" s="39"/>
      <c r="U392" s="40"/>
      <c r="V392" s="35"/>
    </row>
    <row r="393" spans="1:22" s="31" customFormat="1" hidden="1" outlineLevel="1" x14ac:dyDescent="0.3">
      <c r="A393" s="32" t="s">
        <v>33</v>
      </c>
      <c r="D393" s="42">
        <f>+'[4]Balance Sheet'!$E$41</f>
        <v>6295</v>
      </c>
      <c r="E393" s="41"/>
      <c r="G393" s="33">
        <v>11184</v>
      </c>
      <c r="H393" s="33">
        <v>-3312</v>
      </c>
      <c r="I393" s="34"/>
      <c r="J393" s="35"/>
      <c r="K393" s="36"/>
      <c r="L393" s="36"/>
      <c r="M393" s="36"/>
      <c r="N393" s="36"/>
      <c r="O393" s="36"/>
      <c r="P393" s="37"/>
      <c r="Q393" s="38"/>
      <c r="S393" s="33"/>
      <c r="T393" s="39"/>
      <c r="U393" s="40"/>
      <c r="V393" s="35"/>
    </row>
    <row r="394" spans="1:22" s="31" customFormat="1" hidden="1" outlineLevel="1" x14ac:dyDescent="0.3">
      <c r="A394" s="32" t="s">
        <v>34</v>
      </c>
      <c r="D394" s="42">
        <f>+'[5]Balance Sheet'!$E$41</f>
        <v>9570</v>
      </c>
      <c r="E394" s="41"/>
      <c r="G394" s="33">
        <v>41171</v>
      </c>
      <c r="H394" s="33">
        <v>63088</v>
      </c>
      <c r="I394" s="34"/>
      <c r="J394" s="35"/>
      <c r="K394" s="36"/>
      <c r="L394" s="36"/>
      <c r="M394" s="36"/>
      <c r="N394" s="36"/>
      <c r="O394" s="36"/>
      <c r="P394" s="37"/>
      <c r="Q394" s="38"/>
      <c r="S394" s="33"/>
      <c r="T394" s="39"/>
      <c r="U394" s="40"/>
      <c r="V394" s="35"/>
    </row>
    <row r="395" spans="1:22" s="31" customFormat="1" hidden="1" outlineLevel="1" x14ac:dyDescent="0.3">
      <c r="A395" s="32" t="s">
        <v>35</v>
      </c>
      <c r="D395" s="42">
        <f>+'[6]Balance Sheet'!$E$41</f>
        <v>6718</v>
      </c>
      <c r="E395" s="41"/>
      <c r="G395" s="33">
        <v>5438</v>
      </c>
      <c r="H395" s="33">
        <v>3282</v>
      </c>
      <c r="I395" s="34"/>
      <c r="J395" s="35"/>
      <c r="K395" s="36"/>
      <c r="L395" s="36"/>
      <c r="M395" s="36"/>
      <c r="N395" s="36"/>
      <c r="O395" s="36"/>
      <c r="P395" s="37"/>
      <c r="Q395" s="38"/>
      <c r="S395" s="33"/>
      <c r="T395" s="39"/>
      <c r="U395" s="40"/>
      <c r="V395" s="35"/>
    </row>
    <row r="396" spans="1:22" s="31" customFormat="1" hidden="1" outlineLevel="1" x14ac:dyDescent="0.3">
      <c r="A396" s="32" t="s">
        <v>36</v>
      </c>
      <c r="D396" s="42">
        <f>+'[7]Balance Sheet'!$E$41</f>
        <v>4328</v>
      </c>
      <c r="E396" s="41"/>
      <c r="G396" s="33">
        <v>79942</v>
      </c>
      <c r="H396" s="33">
        <v>70404</v>
      </c>
      <c r="I396" s="34"/>
      <c r="J396" s="35"/>
      <c r="K396" s="36"/>
      <c r="L396" s="36"/>
      <c r="M396" s="36"/>
      <c r="N396" s="36"/>
      <c r="O396" s="36"/>
      <c r="P396" s="37"/>
      <c r="Q396" s="38"/>
      <c r="S396" s="33"/>
      <c r="T396" s="39"/>
      <c r="U396" s="40"/>
      <c r="V396" s="35"/>
    </row>
    <row r="397" spans="1:22" s="31" customFormat="1" hidden="1" outlineLevel="1" x14ac:dyDescent="0.3">
      <c r="A397" s="32" t="s">
        <v>37</v>
      </c>
      <c r="D397" s="42">
        <f>+'[8]Balance Sheet'!$E$41</f>
        <v>1331</v>
      </c>
      <c r="E397" s="41"/>
      <c r="G397" s="33">
        <v>7421</v>
      </c>
      <c r="H397" s="33">
        <v>918</v>
      </c>
      <c r="I397" s="34"/>
      <c r="J397" s="35"/>
      <c r="K397" s="36"/>
      <c r="L397" s="36"/>
      <c r="M397" s="36"/>
      <c r="N397" s="36"/>
      <c r="O397" s="36"/>
      <c r="P397" s="37"/>
      <c r="Q397" s="38"/>
      <c r="S397" s="33"/>
      <c r="T397" s="39"/>
      <c r="U397" s="40"/>
      <c r="V397" s="35"/>
    </row>
    <row r="398" spans="1:22" s="31" customFormat="1" hidden="1" outlineLevel="1" x14ac:dyDescent="0.3">
      <c r="A398" s="32" t="s">
        <v>38</v>
      </c>
      <c r="D398" s="42">
        <f>+'[9]Balance Sheet'!$E$41</f>
        <v>424</v>
      </c>
      <c r="E398" s="41"/>
      <c r="G398" s="33">
        <v>49182</v>
      </c>
      <c r="H398" s="33">
        <v>21586</v>
      </c>
      <c r="I398" s="34"/>
      <c r="J398" s="35"/>
      <c r="K398" s="36"/>
      <c r="L398" s="36"/>
      <c r="M398" s="36"/>
      <c r="N398" s="36"/>
      <c r="O398" s="36"/>
      <c r="P398" s="37"/>
      <c r="Q398" s="38"/>
      <c r="S398" s="33"/>
      <c r="T398" s="39"/>
      <c r="U398" s="40"/>
      <c r="V398" s="35"/>
    </row>
    <row r="399" spans="1:22" s="31" customFormat="1" hidden="1" outlineLevel="1" x14ac:dyDescent="0.3">
      <c r="A399" s="32" t="s">
        <v>39</v>
      </c>
      <c r="D399" s="42">
        <f>+'[10]Balance Sheet'!$E$41</f>
        <v>13530</v>
      </c>
      <c r="E399" s="41"/>
      <c r="G399" s="33">
        <v>11958</v>
      </c>
      <c r="H399" s="33">
        <v>7084</v>
      </c>
      <c r="I399" s="34"/>
      <c r="J399" s="35"/>
      <c r="K399" s="36"/>
      <c r="L399" s="36"/>
      <c r="M399" s="36"/>
      <c r="N399" s="36"/>
      <c r="O399" s="36"/>
      <c r="P399" s="37"/>
      <c r="Q399" s="38"/>
      <c r="S399" s="33"/>
      <c r="T399" s="39"/>
      <c r="U399" s="40"/>
      <c r="V399" s="35"/>
    </row>
    <row r="400" spans="1:22" s="31" customFormat="1" hidden="1" outlineLevel="1" x14ac:dyDescent="0.3">
      <c r="A400" s="32" t="s">
        <v>40</v>
      </c>
      <c r="D400" s="42">
        <f>+'[11]Balance Sheet'!$E$41</f>
        <v>3522</v>
      </c>
      <c r="E400" s="41"/>
      <c r="G400" s="33">
        <v>4283</v>
      </c>
      <c r="H400" s="33">
        <v>3691</v>
      </c>
      <c r="I400" s="34"/>
      <c r="J400" s="35"/>
      <c r="K400" s="36"/>
      <c r="L400" s="36"/>
      <c r="M400" s="36"/>
      <c r="N400" s="36"/>
      <c r="O400" s="36"/>
      <c r="P400" s="37"/>
      <c r="Q400" s="38"/>
      <c r="S400" s="33"/>
      <c r="T400" s="39"/>
      <c r="U400" s="40"/>
      <c r="V400" s="35"/>
    </row>
    <row r="401" spans="1:22" s="31" customFormat="1" hidden="1" outlineLevel="1" x14ac:dyDescent="0.3">
      <c r="A401" s="32" t="s">
        <v>41</v>
      </c>
      <c r="D401" s="42">
        <f>+'[12]Balance Sheet'!$E$41</f>
        <v>8885</v>
      </c>
      <c r="E401" s="41"/>
      <c r="G401" s="33">
        <v>5597</v>
      </c>
      <c r="H401" s="33">
        <v>4141</v>
      </c>
      <c r="I401" s="34"/>
      <c r="J401" s="35"/>
      <c r="K401" s="36"/>
      <c r="L401" s="36"/>
      <c r="M401" s="36"/>
      <c r="N401" s="36"/>
      <c r="O401" s="36"/>
      <c r="P401" s="37"/>
      <c r="Q401" s="38"/>
      <c r="S401" s="33"/>
      <c r="T401" s="39"/>
      <c r="U401" s="40"/>
      <c r="V401" s="35"/>
    </row>
    <row r="402" spans="1:22" s="31" customFormat="1" hidden="1" outlineLevel="1" x14ac:dyDescent="0.3">
      <c r="A402" s="32" t="s">
        <v>42</v>
      </c>
      <c r="D402" s="42">
        <f>+'[13]Balance Sheet'!$E$41</f>
        <v>615</v>
      </c>
      <c r="E402" s="41"/>
      <c r="G402" s="33">
        <v>1050</v>
      </c>
      <c r="H402" s="33">
        <v>1792</v>
      </c>
      <c r="I402" s="34"/>
      <c r="J402" s="35"/>
      <c r="K402" s="36"/>
      <c r="L402" s="36"/>
      <c r="M402" s="36"/>
      <c r="N402" s="36"/>
      <c r="O402" s="36"/>
      <c r="P402" s="37"/>
      <c r="Q402" s="38"/>
      <c r="S402" s="33"/>
      <c r="T402" s="39"/>
      <c r="U402" s="40"/>
      <c r="V402" s="35"/>
    </row>
    <row r="403" spans="1:22" s="31" customFormat="1" hidden="1" outlineLevel="1" x14ac:dyDescent="0.3">
      <c r="A403" s="32" t="s">
        <v>0</v>
      </c>
      <c r="D403" s="42">
        <f>+'[14]Balance Sheet'!$E$41</f>
        <v>1226</v>
      </c>
      <c r="E403" s="41"/>
      <c r="G403" s="33">
        <v>-6521</v>
      </c>
      <c r="H403" s="33">
        <v>5548</v>
      </c>
      <c r="I403" s="34"/>
      <c r="J403" s="35"/>
      <c r="K403" s="36"/>
      <c r="L403" s="36"/>
      <c r="M403" s="36"/>
      <c r="N403" s="36"/>
      <c r="O403" s="36"/>
      <c r="P403" s="37"/>
      <c r="Q403" s="38"/>
      <c r="S403" s="33"/>
      <c r="T403" s="39"/>
      <c r="U403" s="40"/>
      <c r="V403" s="35"/>
    </row>
    <row r="404" spans="1:22" s="31" customFormat="1" hidden="1" outlineLevel="1" x14ac:dyDescent="0.3">
      <c r="A404" s="32" t="s">
        <v>43</v>
      </c>
      <c r="D404" s="42">
        <f>+'[15]Balance Sheet'!$E$41</f>
        <v>236</v>
      </c>
      <c r="E404" s="41"/>
      <c r="G404" s="33">
        <v>19447</v>
      </c>
      <c r="H404" s="33">
        <v>27204</v>
      </c>
      <c r="I404" s="34"/>
      <c r="J404" s="35"/>
      <c r="K404" s="36"/>
      <c r="L404" s="36"/>
      <c r="M404" s="36"/>
      <c r="N404" s="36"/>
      <c r="O404" s="36"/>
      <c r="P404" s="37"/>
      <c r="Q404" s="38"/>
      <c r="S404" s="33"/>
      <c r="T404" s="39"/>
      <c r="U404" s="40"/>
      <c r="V404" s="35"/>
    </row>
    <row r="405" spans="1:22" s="31" customFormat="1" hidden="1" outlineLevel="1" x14ac:dyDescent="0.3">
      <c r="A405" s="32" t="s">
        <v>44</v>
      </c>
      <c r="D405" s="42" t="e">
        <f>+'[16]Balance Sheet'!$E$41</f>
        <v>#REF!</v>
      </c>
      <c r="E405" s="41"/>
      <c r="G405" s="33">
        <v>9337</v>
      </c>
      <c r="H405" s="33">
        <v>4874</v>
      </c>
      <c r="I405" s="34"/>
      <c r="J405" s="35"/>
      <c r="K405" s="36"/>
      <c r="L405" s="36"/>
      <c r="M405" s="36"/>
      <c r="N405" s="36"/>
      <c r="O405" s="36"/>
      <c r="P405" s="37"/>
      <c r="Q405" s="38"/>
      <c r="S405" s="33"/>
      <c r="T405" s="39"/>
      <c r="U405" s="40"/>
      <c r="V405" s="35"/>
    </row>
    <row r="406" spans="1:22" s="31" customFormat="1" hidden="1" outlineLevel="1" x14ac:dyDescent="0.3">
      <c r="A406" s="32" t="s">
        <v>45</v>
      </c>
      <c r="D406" s="42">
        <f>+'[17]Balance Sheet'!$E$41</f>
        <v>7171</v>
      </c>
      <c r="E406" s="41"/>
      <c r="G406" s="33">
        <v>30125</v>
      </c>
      <c r="H406" s="33">
        <v>33373</v>
      </c>
      <c r="I406" s="34"/>
      <c r="J406" s="35"/>
      <c r="K406" s="36"/>
      <c r="L406" s="36"/>
      <c r="M406" s="36"/>
      <c r="N406" s="36"/>
      <c r="O406" s="36"/>
      <c r="P406" s="37"/>
      <c r="Q406" s="38"/>
      <c r="S406" s="33"/>
      <c r="T406" s="39"/>
      <c r="U406" s="40"/>
      <c r="V406" s="35"/>
    </row>
    <row r="407" spans="1:22" s="31" customFormat="1" hidden="1" outlineLevel="1" x14ac:dyDescent="0.3">
      <c r="A407" s="32" t="s">
        <v>46</v>
      </c>
      <c r="D407" s="42">
        <f>+'[18]Balance Sheet'!$E$41</f>
        <v>0</v>
      </c>
      <c r="E407" s="41"/>
      <c r="G407" s="33">
        <v>3106</v>
      </c>
      <c r="H407" s="33">
        <v>9918</v>
      </c>
      <c r="I407" s="34"/>
      <c r="J407" s="35"/>
      <c r="K407" s="36"/>
      <c r="L407" s="36"/>
      <c r="M407" s="36"/>
      <c r="N407" s="36"/>
      <c r="O407" s="36"/>
      <c r="P407" s="37"/>
      <c r="Q407" s="38"/>
      <c r="S407" s="33"/>
      <c r="T407" s="39"/>
      <c r="U407" s="40"/>
      <c r="V407" s="35"/>
    </row>
    <row r="408" spans="1:22" s="31" customFormat="1" hidden="1" outlineLevel="1" x14ac:dyDescent="0.3">
      <c r="A408" s="32" t="s">
        <v>47</v>
      </c>
      <c r="D408" s="42">
        <f>+'[19]Balance Sheet'!$E$41</f>
        <v>7455</v>
      </c>
      <c r="E408" s="41"/>
      <c r="G408" s="33">
        <v>17067</v>
      </c>
      <c r="H408" s="33">
        <v>13748</v>
      </c>
      <c r="I408" s="34"/>
      <c r="J408" s="35"/>
      <c r="K408" s="36"/>
      <c r="L408" s="36"/>
      <c r="M408" s="36"/>
      <c r="N408" s="36"/>
      <c r="O408" s="36"/>
      <c r="P408" s="37"/>
      <c r="Q408" s="38"/>
      <c r="S408" s="33"/>
      <c r="T408" s="39"/>
      <c r="U408" s="40"/>
      <c r="V408" s="35"/>
    </row>
    <row r="409" spans="1:22" collapsed="1" x14ac:dyDescent="0.3">
      <c r="A409" s="47"/>
      <c r="B409" s="48" t="s">
        <v>164</v>
      </c>
      <c r="C409" s="48"/>
      <c r="D409" s="48"/>
      <c r="E409" s="48"/>
      <c r="F409" s="128"/>
      <c r="G409" s="193">
        <v>307990</v>
      </c>
      <c r="H409" s="193">
        <v>286493</v>
      </c>
      <c r="J409" s="45">
        <f t="shared" ref="J409" si="2">G409-H409</f>
        <v>21497</v>
      </c>
      <c r="K409" s="96">
        <f t="shared" ref="K409" si="3">IF(AND(OR(G409=0,H409&lt;&gt;0),OR(H409=0,G409&lt;&gt;0)),IF((G409+H409+J409&lt;&gt;0),IF(AND(OR(G409&gt;0,H409&lt;0),OR(H409&gt;0,G409&lt;0)),ABS(J409/MIN(ABS(H409),ABS(G409))),10),"-"),10)</f>
        <v>7.5034992128952538E-2</v>
      </c>
      <c r="L409" s="96"/>
    </row>
    <row r="410" spans="1:22" x14ac:dyDescent="0.3">
      <c r="A410" s="243"/>
      <c r="B410" s="244"/>
      <c r="C410" s="245"/>
      <c r="D410" s="245"/>
      <c r="E410" s="245"/>
      <c r="F410" s="246"/>
      <c r="G410" s="237"/>
      <c r="H410" s="237"/>
      <c r="J410" s="45"/>
      <c r="K410" s="96"/>
      <c r="L410" s="96"/>
    </row>
    <row r="411" spans="1:22" s="31" customFormat="1" hidden="1" outlineLevel="1" x14ac:dyDescent="0.3">
      <c r="A411" s="32" t="s">
        <v>31</v>
      </c>
      <c r="D411" s="42">
        <f>'[1]Balance Sheet'!$E$41</f>
        <v>4200</v>
      </c>
      <c r="E411" s="41"/>
      <c r="G411" s="33">
        <v>0</v>
      </c>
      <c r="H411" s="33">
        <v>0</v>
      </c>
      <c r="I411" s="34"/>
      <c r="J411" s="35"/>
      <c r="K411" s="36"/>
      <c r="L411" s="36"/>
      <c r="M411" s="36"/>
      <c r="N411" s="36"/>
      <c r="O411" s="36"/>
      <c r="P411" s="37"/>
      <c r="Q411" s="38"/>
      <c r="S411" s="33"/>
      <c r="T411" s="39"/>
      <c r="U411" s="40"/>
      <c r="V411" s="35"/>
    </row>
    <row r="412" spans="1:22" s="31" customFormat="1" hidden="1" outlineLevel="1" x14ac:dyDescent="0.3">
      <c r="A412" s="32" t="s">
        <v>32</v>
      </c>
      <c r="D412" s="42" t="e">
        <f>+'[3]Balance Sheet'!$E$41</f>
        <v>#REF!</v>
      </c>
      <c r="E412" s="41"/>
      <c r="G412" s="33">
        <v>0</v>
      </c>
      <c r="H412" s="33">
        <v>0</v>
      </c>
      <c r="I412" s="34"/>
      <c r="J412" s="35"/>
      <c r="K412" s="36"/>
      <c r="L412" s="36"/>
      <c r="M412" s="36"/>
      <c r="N412" s="36"/>
      <c r="O412" s="36"/>
      <c r="P412" s="37"/>
      <c r="Q412" s="38"/>
      <c r="S412" s="33"/>
      <c r="T412" s="39"/>
      <c r="U412" s="40"/>
      <c r="V412" s="35"/>
    </row>
    <row r="413" spans="1:22" s="31" customFormat="1" hidden="1" outlineLevel="1" x14ac:dyDescent="0.3">
      <c r="A413" s="32" t="s">
        <v>33</v>
      </c>
      <c r="D413" s="42">
        <f>+'[4]Balance Sheet'!$E$41</f>
        <v>6295</v>
      </c>
      <c r="E413" s="41"/>
      <c r="G413" s="33">
        <v>0</v>
      </c>
      <c r="H413" s="33">
        <v>0</v>
      </c>
      <c r="I413" s="34"/>
      <c r="J413" s="35"/>
      <c r="K413" s="36"/>
      <c r="L413" s="36"/>
      <c r="M413" s="36"/>
      <c r="N413" s="36"/>
      <c r="O413" s="36"/>
      <c r="P413" s="37"/>
      <c r="Q413" s="38"/>
      <c r="S413" s="33"/>
      <c r="T413" s="39"/>
      <c r="U413" s="40"/>
      <c r="V413" s="35"/>
    </row>
    <row r="414" spans="1:22" s="31" customFormat="1" hidden="1" outlineLevel="1" x14ac:dyDescent="0.3">
      <c r="A414" s="32" t="s">
        <v>34</v>
      </c>
      <c r="D414" s="42">
        <f>+'[5]Balance Sheet'!$E$41</f>
        <v>9570</v>
      </c>
      <c r="E414" s="41"/>
      <c r="G414" s="33">
        <v>-368</v>
      </c>
      <c r="H414" s="33">
        <v>0</v>
      </c>
      <c r="I414" s="34"/>
      <c r="J414" s="35"/>
      <c r="K414" s="36"/>
      <c r="L414" s="36"/>
      <c r="M414" s="36"/>
      <c r="N414" s="36"/>
      <c r="O414" s="36"/>
      <c r="P414" s="37"/>
      <c r="Q414" s="38"/>
      <c r="S414" s="33"/>
      <c r="T414" s="39"/>
      <c r="U414" s="40"/>
      <c r="V414" s="35"/>
    </row>
    <row r="415" spans="1:22" s="31" customFormat="1" hidden="1" outlineLevel="1" x14ac:dyDescent="0.3">
      <c r="A415" s="32" t="s">
        <v>35</v>
      </c>
      <c r="D415" s="42">
        <f>+'[6]Balance Sheet'!$E$41</f>
        <v>6718</v>
      </c>
      <c r="E415" s="41"/>
      <c r="G415" s="33">
        <v>0</v>
      </c>
      <c r="H415" s="33">
        <v>0</v>
      </c>
      <c r="I415" s="34"/>
      <c r="J415" s="35"/>
      <c r="K415" s="36"/>
      <c r="L415" s="36"/>
      <c r="M415" s="36"/>
      <c r="N415" s="36"/>
      <c r="O415" s="36"/>
      <c r="P415" s="37"/>
      <c r="Q415" s="38"/>
      <c r="S415" s="33"/>
      <c r="T415" s="39"/>
      <c r="U415" s="40"/>
      <c r="V415" s="35"/>
    </row>
    <row r="416" spans="1:22" s="31" customFormat="1" hidden="1" outlineLevel="1" x14ac:dyDescent="0.3">
      <c r="A416" s="32" t="s">
        <v>36</v>
      </c>
      <c r="D416" s="42">
        <f>+'[7]Balance Sheet'!$E$41</f>
        <v>4328</v>
      </c>
      <c r="E416" s="41"/>
      <c r="G416" s="33">
        <v>-265</v>
      </c>
      <c r="H416" s="33">
        <v>-140</v>
      </c>
      <c r="I416" s="34"/>
      <c r="J416" s="35"/>
      <c r="K416" s="36"/>
      <c r="L416" s="36"/>
      <c r="M416" s="36"/>
      <c r="N416" s="36"/>
      <c r="O416" s="36"/>
      <c r="P416" s="37"/>
      <c r="Q416" s="38"/>
      <c r="S416" s="33"/>
      <c r="T416" s="39"/>
      <c r="U416" s="40"/>
      <c r="V416" s="35"/>
    </row>
    <row r="417" spans="1:22" s="31" customFormat="1" hidden="1" outlineLevel="1" x14ac:dyDescent="0.3">
      <c r="A417" s="32" t="s">
        <v>37</v>
      </c>
      <c r="D417" s="42">
        <f>+'[8]Balance Sheet'!$E$41</f>
        <v>1331</v>
      </c>
      <c r="E417" s="41"/>
      <c r="G417" s="33">
        <v>-54</v>
      </c>
      <c r="H417" s="33">
        <v>0</v>
      </c>
      <c r="I417" s="34"/>
      <c r="J417" s="35"/>
      <c r="K417" s="36"/>
      <c r="L417" s="36"/>
      <c r="M417" s="36"/>
      <c r="N417" s="36"/>
      <c r="O417" s="36"/>
      <c r="P417" s="37"/>
      <c r="Q417" s="38"/>
      <c r="S417" s="33"/>
      <c r="T417" s="39"/>
      <c r="U417" s="40"/>
      <c r="V417" s="35"/>
    </row>
    <row r="418" spans="1:22" s="31" customFormat="1" hidden="1" outlineLevel="1" x14ac:dyDescent="0.3">
      <c r="A418" s="32" t="s">
        <v>38</v>
      </c>
      <c r="D418" s="42">
        <f>+'[9]Balance Sheet'!$E$41</f>
        <v>424</v>
      </c>
      <c r="E418" s="41"/>
      <c r="G418" s="33">
        <v>52</v>
      </c>
      <c r="H418" s="33">
        <v>48</v>
      </c>
      <c r="I418" s="34"/>
      <c r="J418" s="35"/>
      <c r="K418" s="36"/>
      <c r="L418" s="36"/>
      <c r="M418" s="36"/>
      <c r="N418" s="36"/>
      <c r="O418" s="36"/>
      <c r="P418" s="37"/>
      <c r="Q418" s="38"/>
      <c r="S418" s="33"/>
      <c r="T418" s="39"/>
      <c r="U418" s="40"/>
      <c r="V418" s="35"/>
    </row>
    <row r="419" spans="1:22" s="31" customFormat="1" hidden="1" outlineLevel="1" x14ac:dyDescent="0.3">
      <c r="A419" s="32" t="s">
        <v>39</v>
      </c>
      <c r="D419" s="42">
        <f>+'[10]Balance Sheet'!$E$41</f>
        <v>13530</v>
      </c>
      <c r="E419" s="41"/>
      <c r="G419" s="33">
        <v>-1693</v>
      </c>
      <c r="H419" s="33">
        <v>0</v>
      </c>
      <c r="I419" s="34"/>
      <c r="J419" s="35"/>
      <c r="K419" s="36"/>
      <c r="L419" s="36"/>
      <c r="M419" s="36"/>
      <c r="N419" s="36"/>
      <c r="O419" s="36"/>
      <c r="P419" s="37"/>
      <c r="Q419" s="38"/>
      <c r="S419" s="33"/>
      <c r="T419" s="39"/>
      <c r="U419" s="40"/>
      <c r="V419" s="35"/>
    </row>
    <row r="420" spans="1:22" s="31" customFormat="1" hidden="1" outlineLevel="1" x14ac:dyDescent="0.3">
      <c r="A420" s="32" t="s">
        <v>40</v>
      </c>
      <c r="D420" s="42">
        <f>+'[11]Balance Sheet'!$E$41</f>
        <v>3522</v>
      </c>
      <c r="E420" s="41"/>
      <c r="G420" s="33">
        <v>0</v>
      </c>
      <c r="H420" s="33">
        <v>0</v>
      </c>
      <c r="I420" s="34"/>
      <c r="J420" s="35"/>
      <c r="K420" s="36"/>
      <c r="L420" s="36"/>
      <c r="M420" s="36"/>
      <c r="N420" s="36"/>
      <c r="O420" s="36"/>
      <c r="P420" s="37"/>
      <c r="Q420" s="38"/>
      <c r="S420" s="33"/>
      <c r="T420" s="39"/>
      <c r="U420" s="40"/>
      <c r="V420" s="35"/>
    </row>
    <row r="421" spans="1:22" s="31" customFormat="1" hidden="1" outlineLevel="1" x14ac:dyDescent="0.3">
      <c r="A421" s="32" t="s">
        <v>41</v>
      </c>
      <c r="D421" s="42">
        <f>+'[12]Balance Sheet'!$E$41</f>
        <v>8885</v>
      </c>
      <c r="E421" s="41"/>
      <c r="G421" s="33">
        <v>-6</v>
      </c>
      <c r="H421" s="33">
        <v>-11</v>
      </c>
      <c r="I421" s="34"/>
      <c r="J421" s="35"/>
      <c r="K421" s="36"/>
      <c r="L421" s="36"/>
      <c r="M421" s="36"/>
      <c r="N421" s="36"/>
      <c r="O421" s="36"/>
      <c r="P421" s="37"/>
      <c r="Q421" s="38"/>
      <c r="S421" s="33"/>
      <c r="T421" s="39"/>
      <c r="U421" s="40"/>
      <c r="V421" s="35"/>
    </row>
    <row r="422" spans="1:22" s="31" customFormat="1" hidden="1" outlineLevel="1" x14ac:dyDescent="0.3">
      <c r="A422" s="32" t="s">
        <v>42</v>
      </c>
      <c r="D422" s="42">
        <f>+'[13]Balance Sheet'!$E$41</f>
        <v>615</v>
      </c>
      <c r="E422" s="41"/>
      <c r="G422" s="33">
        <v>0</v>
      </c>
      <c r="H422" s="33">
        <v>0</v>
      </c>
      <c r="I422" s="34"/>
      <c r="J422" s="35"/>
      <c r="K422" s="36"/>
      <c r="L422" s="36"/>
      <c r="M422" s="36"/>
      <c r="N422" s="36"/>
      <c r="O422" s="36"/>
      <c r="P422" s="37"/>
      <c r="Q422" s="38"/>
      <c r="S422" s="33"/>
      <c r="T422" s="39"/>
      <c r="U422" s="40"/>
      <c r="V422" s="35"/>
    </row>
    <row r="423" spans="1:22" s="31" customFormat="1" hidden="1" outlineLevel="1" x14ac:dyDescent="0.3">
      <c r="A423" s="32" t="s">
        <v>0</v>
      </c>
      <c r="D423" s="42">
        <f>+'[14]Balance Sheet'!$E$41</f>
        <v>1226</v>
      </c>
      <c r="E423" s="41"/>
      <c r="G423" s="33">
        <v>0</v>
      </c>
      <c r="H423" s="33">
        <v>0</v>
      </c>
      <c r="I423" s="34"/>
      <c r="J423" s="35"/>
      <c r="K423" s="36"/>
      <c r="L423" s="36"/>
      <c r="M423" s="36"/>
      <c r="N423" s="36"/>
      <c r="O423" s="36"/>
      <c r="P423" s="37"/>
      <c r="Q423" s="38"/>
      <c r="S423" s="33"/>
      <c r="T423" s="39"/>
      <c r="U423" s="40"/>
      <c r="V423" s="35"/>
    </row>
    <row r="424" spans="1:22" s="31" customFormat="1" hidden="1" outlineLevel="1" x14ac:dyDescent="0.3">
      <c r="A424" s="32" t="s">
        <v>43</v>
      </c>
      <c r="D424" s="42">
        <f>+'[15]Balance Sheet'!$E$41</f>
        <v>236</v>
      </c>
      <c r="E424" s="41"/>
      <c r="G424" s="33">
        <v>-48</v>
      </c>
      <c r="H424" s="33">
        <v>0</v>
      </c>
      <c r="I424" s="34"/>
      <c r="J424" s="35"/>
      <c r="K424" s="36"/>
      <c r="L424" s="36"/>
      <c r="M424" s="36"/>
      <c r="N424" s="36"/>
      <c r="O424" s="36"/>
      <c r="P424" s="37"/>
      <c r="Q424" s="38"/>
      <c r="S424" s="33"/>
      <c r="T424" s="39"/>
      <c r="U424" s="40"/>
      <c r="V424" s="35"/>
    </row>
    <row r="425" spans="1:22" s="31" customFormat="1" hidden="1" outlineLevel="1" x14ac:dyDescent="0.3">
      <c r="A425" s="32" t="s">
        <v>44</v>
      </c>
      <c r="D425" s="42" t="e">
        <f>+'[16]Balance Sheet'!$E$41</f>
        <v>#REF!</v>
      </c>
      <c r="E425" s="41"/>
      <c r="G425" s="33">
        <v>0</v>
      </c>
      <c r="H425" s="33">
        <v>0</v>
      </c>
      <c r="I425" s="34"/>
      <c r="J425" s="35"/>
      <c r="K425" s="36"/>
      <c r="L425" s="36"/>
      <c r="M425" s="36"/>
      <c r="N425" s="36"/>
      <c r="O425" s="36"/>
      <c r="P425" s="37"/>
      <c r="Q425" s="38"/>
      <c r="S425" s="33"/>
      <c r="T425" s="39"/>
      <c r="U425" s="40"/>
      <c r="V425" s="35"/>
    </row>
    <row r="426" spans="1:22" s="31" customFormat="1" hidden="1" outlineLevel="1" x14ac:dyDescent="0.3">
      <c r="A426" s="32" t="s">
        <v>45</v>
      </c>
      <c r="D426" s="42">
        <f>+'[17]Balance Sheet'!$E$41</f>
        <v>7171</v>
      </c>
      <c r="E426" s="41"/>
      <c r="G426" s="33">
        <v>0</v>
      </c>
      <c r="H426" s="33">
        <v>0</v>
      </c>
      <c r="I426" s="34"/>
      <c r="J426" s="35"/>
      <c r="K426" s="36"/>
      <c r="L426" s="36"/>
      <c r="M426" s="36"/>
      <c r="N426" s="36"/>
      <c r="O426" s="36"/>
      <c r="P426" s="37"/>
      <c r="Q426" s="38"/>
      <c r="S426" s="33"/>
      <c r="T426" s="39"/>
      <c r="U426" s="40"/>
      <c r="V426" s="35"/>
    </row>
    <row r="427" spans="1:22" s="31" customFormat="1" hidden="1" outlineLevel="1" x14ac:dyDescent="0.3">
      <c r="A427" s="32" t="s">
        <v>46</v>
      </c>
      <c r="D427" s="42">
        <f>+'[18]Balance Sheet'!$E$41</f>
        <v>0</v>
      </c>
      <c r="E427" s="41"/>
      <c r="G427" s="33">
        <v>0</v>
      </c>
      <c r="H427" s="33">
        <v>0</v>
      </c>
      <c r="I427" s="34"/>
      <c r="J427" s="35"/>
      <c r="K427" s="36"/>
      <c r="L427" s="36"/>
      <c r="M427" s="36"/>
      <c r="N427" s="36"/>
      <c r="O427" s="36"/>
      <c r="P427" s="37"/>
      <c r="Q427" s="38"/>
      <c r="S427" s="33"/>
      <c r="T427" s="39"/>
      <c r="U427" s="40"/>
      <c r="V427" s="35"/>
    </row>
    <row r="428" spans="1:22" s="31" customFormat="1" hidden="1" outlineLevel="1" x14ac:dyDescent="0.3">
      <c r="A428" s="32" t="s">
        <v>47</v>
      </c>
      <c r="D428" s="42">
        <f>+'[19]Balance Sheet'!$E$41</f>
        <v>7455</v>
      </c>
      <c r="E428" s="41"/>
      <c r="G428" s="33">
        <v>0</v>
      </c>
      <c r="H428" s="33">
        <v>0</v>
      </c>
      <c r="I428" s="34"/>
      <c r="J428" s="35"/>
      <c r="K428" s="36"/>
      <c r="L428" s="36"/>
      <c r="M428" s="36"/>
      <c r="N428" s="36"/>
      <c r="O428" s="36"/>
      <c r="P428" s="37"/>
      <c r="Q428" s="38"/>
      <c r="S428" s="33"/>
      <c r="T428" s="39"/>
      <c r="U428" s="40"/>
      <c r="V428" s="35"/>
    </row>
    <row r="429" spans="1:22" collapsed="1" x14ac:dyDescent="0.3">
      <c r="A429" s="124"/>
      <c r="B429" s="44" t="s">
        <v>165</v>
      </c>
      <c r="C429" s="52"/>
      <c r="D429" s="52"/>
      <c r="E429" s="52"/>
      <c r="F429" s="125"/>
      <c r="G429" s="193">
        <v>-2382</v>
      </c>
      <c r="H429" s="193">
        <v>-103</v>
      </c>
      <c r="J429" s="45">
        <f t="shared" ref="J429" si="4">G429-H429</f>
        <v>-2279</v>
      </c>
      <c r="K429" s="96">
        <f t="shared" ref="K429" si="5">IF(AND(OR(G429=0,H429&lt;&gt;0),OR(H429=0,G429&lt;&gt;0)),IF((G429+H429+J429&lt;&gt;0),IF(AND(OR(G429&gt;0,H429&lt;0),OR(H429&gt;0,G429&lt;0)),ABS(J429/MIN(ABS(H429),ABS(G429))),10),"-"),10)</f>
        <v>22.126213592233011</v>
      </c>
      <c r="L429" s="96"/>
    </row>
    <row r="430" spans="1:22" x14ac:dyDescent="0.3">
      <c r="A430" s="124"/>
      <c r="B430" s="44"/>
      <c r="C430" s="52"/>
      <c r="D430" s="52"/>
      <c r="E430" s="52"/>
      <c r="F430" s="125"/>
      <c r="G430" s="127"/>
      <c r="H430" s="80"/>
      <c r="J430" s="45"/>
      <c r="K430" s="96"/>
      <c r="L430" s="96"/>
    </row>
    <row r="431" spans="1:22" s="31" customFormat="1" hidden="1" outlineLevel="1" x14ac:dyDescent="0.3">
      <c r="A431" s="32" t="s">
        <v>31</v>
      </c>
      <c r="D431" s="42">
        <f>'[1]Balance Sheet'!$E$41</f>
        <v>4200</v>
      </c>
      <c r="E431" s="41"/>
      <c r="G431" s="33">
        <v>17704</v>
      </c>
      <c r="H431" s="33">
        <v>16243</v>
      </c>
      <c r="I431" s="34"/>
      <c r="J431" s="35"/>
      <c r="K431" s="36"/>
      <c r="L431" s="36"/>
      <c r="M431" s="36">
        <v>17704</v>
      </c>
      <c r="N431" s="36">
        <v>16243</v>
      </c>
      <c r="O431" s="36"/>
      <c r="P431" s="37"/>
      <c r="Q431" s="38"/>
      <c r="S431" s="33"/>
      <c r="T431" s="39"/>
      <c r="U431" s="40"/>
      <c r="V431" s="35"/>
    </row>
    <row r="432" spans="1:22" s="31" customFormat="1" hidden="1" outlineLevel="1" x14ac:dyDescent="0.3">
      <c r="A432" s="32" t="s">
        <v>32</v>
      </c>
      <c r="D432" s="42" t="e">
        <f>+'[3]Balance Sheet'!$E$41</f>
        <v>#REF!</v>
      </c>
      <c r="E432" s="41"/>
      <c r="G432" s="33">
        <v>499</v>
      </c>
      <c r="H432" s="33">
        <v>2911</v>
      </c>
      <c r="I432" s="34"/>
      <c r="J432" s="35"/>
      <c r="K432" s="36"/>
      <c r="L432" s="36"/>
      <c r="M432" s="36">
        <v>499</v>
      </c>
      <c r="N432" s="36">
        <v>2911</v>
      </c>
      <c r="O432" s="36"/>
      <c r="P432" s="37"/>
      <c r="Q432" s="38"/>
      <c r="S432" s="33"/>
      <c r="T432" s="39"/>
      <c r="U432" s="40"/>
      <c r="V432" s="35"/>
    </row>
    <row r="433" spans="1:22" s="31" customFormat="1" hidden="1" outlineLevel="1" x14ac:dyDescent="0.3">
      <c r="A433" s="32" t="s">
        <v>33</v>
      </c>
      <c r="D433" s="42">
        <f>+'[4]Balance Sheet'!$E$41</f>
        <v>6295</v>
      </c>
      <c r="E433" s="41"/>
      <c r="G433" s="33">
        <v>11184</v>
      </c>
      <c r="H433" s="33">
        <v>-3312</v>
      </c>
      <c r="I433" s="34"/>
      <c r="J433" s="35"/>
      <c r="K433" s="36"/>
      <c r="L433" s="36"/>
      <c r="M433" s="36">
        <v>11184</v>
      </c>
      <c r="N433" s="36">
        <v>-3312</v>
      </c>
      <c r="O433" s="36"/>
      <c r="P433" s="37"/>
      <c r="Q433" s="38"/>
      <c r="S433" s="33"/>
      <c r="T433" s="39"/>
      <c r="U433" s="40"/>
      <c r="V433" s="35"/>
    </row>
    <row r="434" spans="1:22" s="31" customFormat="1" hidden="1" outlineLevel="1" x14ac:dyDescent="0.3">
      <c r="A434" s="32" t="s">
        <v>34</v>
      </c>
      <c r="D434" s="42">
        <f>+'[5]Balance Sheet'!$E$41</f>
        <v>9570</v>
      </c>
      <c r="E434" s="41"/>
      <c r="G434" s="33">
        <v>40803</v>
      </c>
      <c r="H434" s="33">
        <v>63088</v>
      </c>
      <c r="I434" s="34"/>
      <c r="J434" s="35"/>
      <c r="K434" s="36"/>
      <c r="L434" s="36"/>
      <c r="M434" s="36">
        <v>40803</v>
      </c>
      <c r="N434" s="36">
        <v>63088</v>
      </c>
      <c r="O434" s="36"/>
      <c r="P434" s="37"/>
      <c r="Q434" s="38"/>
      <c r="S434" s="33"/>
      <c r="T434" s="39"/>
      <c r="U434" s="40"/>
      <c r="V434" s="35"/>
    </row>
    <row r="435" spans="1:22" s="31" customFormat="1" hidden="1" outlineLevel="1" x14ac:dyDescent="0.3">
      <c r="A435" s="32" t="s">
        <v>35</v>
      </c>
      <c r="D435" s="42">
        <f>+'[6]Balance Sheet'!$E$41</f>
        <v>6718</v>
      </c>
      <c r="E435" s="41"/>
      <c r="G435" s="33">
        <v>5438</v>
      </c>
      <c r="H435" s="33">
        <v>3282</v>
      </c>
      <c r="I435" s="34"/>
      <c r="J435" s="35"/>
      <c r="K435" s="36"/>
      <c r="L435" s="36"/>
      <c r="M435" s="36">
        <v>5438</v>
      </c>
      <c r="N435" s="36">
        <v>3282</v>
      </c>
      <c r="O435" s="36"/>
      <c r="P435" s="37"/>
      <c r="Q435" s="38"/>
      <c r="S435" s="33"/>
      <c r="T435" s="39"/>
      <c r="U435" s="40"/>
      <c r="V435" s="35"/>
    </row>
    <row r="436" spans="1:22" s="31" customFormat="1" hidden="1" outlineLevel="1" x14ac:dyDescent="0.3">
      <c r="A436" s="32" t="s">
        <v>36</v>
      </c>
      <c r="D436" s="42">
        <f>+'[7]Balance Sheet'!$E$41</f>
        <v>4328</v>
      </c>
      <c r="E436" s="41"/>
      <c r="G436" s="33">
        <v>79677</v>
      </c>
      <c r="H436" s="33">
        <v>70264</v>
      </c>
      <c r="I436" s="34"/>
      <c r="J436" s="35"/>
      <c r="K436" s="36"/>
      <c r="L436" s="36"/>
      <c r="M436" s="36">
        <v>79677</v>
      </c>
      <c r="N436" s="36">
        <v>70264</v>
      </c>
      <c r="O436" s="36"/>
      <c r="P436" s="37"/>
      <c r="Q436" s="38"/>
      <c r="S436" s="33"/>
      <c r="T436" s="39"/>
      <c r="U436" s="40"/>
      <c r="V436" s="35"/>
    </row>
    <row r="437" spans="1:22" s="31" customFormat="1" hidden="1" outlineLevel="1" x14ac:dyDescent="0.3">
      <c r="A437" s="32" t="s">
        <v>37</v>
      </c>
      <c r="D437" s="42">
        <f>+'[8]Balance Sheet'!$E$41</f>
        <v>1331</v>
      </c>
      <c r="E437" s="41"/>
      <c r="G437" s="33">
        <v>7367</v>
      </c>
      <c r="H437" s="33">
        <v>918</v>
      </c>
      <c r="I437" s="34"/>
      <c r="J437" s="35"/>
      <c r="K437" s="36"/>
      <c r="L437" s="36"/>
      <c r="M437" s="36">
        <v>7367</v>
      </c>
      <c r="N437" s="36">
        <v>918</v>
      </c>
      <c r="O437" s="36"/>
      <c r="P437" s="37"/>
      <c r="Q437" s="38"/>
      <c r="S437" s="33"/>
      <c r="T437" s="39"/>
      <c r="U437" s="40"/>
      <c r="V437" s="35"/>
    </row>
    <row r="438" spans="1:22" s="31" customFormat="1" hidden="1" outlineLevel="1" x14ac:dyDescent="0.3">
      <c r="A438" s="32" t="s">
        <v>38</v>
      </c>
      <c r="D438" s="42">
        <f>+'[9]Balance Sheet'!$E$41</f>
        <v>424</v>
      </c>
      <c r="E438" s="41"/>
      <c r="G438" s="33">
        <v>49234</v>
      </c>
      <c r="H438" s="33">
        <v>21634</v>
      </c>
      <c r="I438" s="34"/>
      <c r="J438" s="35"/>
      <c r="K438" s="36"/>
      <c r="L438" s="36"/>
      <c r="M438" s="258">
        <v>22039</v>
      </c>
      <c r="N438" s="258">
        <v>26036</v>
      </c>
      <c r="O438" s="36"/>
      <c r="P438" s="37"/>
      <c r="Q438" s="38"/>
      <c r="S438" s="33"/>
      <c r="T438" s="39"/>
      <c r="U438" s="40"/>
      <c r="V438" s="35"/>
    </row>
    <row r="439" spans="1:22" s="31" customFormat="1" hidden="1" outlineLevel="1" x14ac:dyDescent="0.3">
      <c r="A439" s="32" t="s">
        <v>39</v>
      </c>
      <c r="D439" s="42">
        <f>+'[10]Balance Sheet'!$E$41</f>
        <v>13530</v>
      </c>
      <c r="E439" s="41"/>
      <c r="G439" s="33">
        <v>10265</v>
      </c>
      <c r="H439" s="33">
        <v>7084</v>
      </c>
      <c r="I439" s="34"/>
      <c r="J439" s="35"/>
      <c r="K439" s="36"/>
      <c r="L439" s="36"/>
      <c r="M439" s="36">
        <v>10265</v>
      </c>
      <c r="N439" s="36">
        <v>7084</v>
      </c>
      <c r="O439" s="36"/>
      <c r="P439" s="37"/>
      <c r="Q439" s="38"/>
      <c r="S439" s="33"/>
      <c r="T439" s="39"/>
      <c r="U439" s="40"/>
      <c r="V439" s="35"/>
    </row>
    <row r="440" spans="1:22" s="31" customFormat="1" hidden="1" outlineLevel="1" x14ac:dyDescent="0.3">
      <c r="A440" s="32" t="s">
        <v>40</v>
      </c>
      <c r="D440" s="42">
        <f>+'[11]Balance Sheet'!$E$41</f>
        <v>3522</v>
      </c>
      <c r="E440" s="41"/>
      <c r="G440" s="33">
        <v>4283</v>
      </c>
      <c r="H440" s="33">
        <v>3691</v>
      </c>
      <c r="I440" s="34"/>
      <c r="J440" s="35"/>
      <c r="K440" s="36"/>
      <c r="L440" s="36"/>
      <c r="M440" s="36">
        <v>4283</v>
      </c>
      <c r="N440" s="36">
        <v>3691</v>
      </c>
      <c r="O440" s="36"/>
      <c r="P440" s="37"/>
      <c r="Q440" s="38"/>
      <c r="S440" s="33"/>
      <c r="T440" s="39"/>
      <c r="U440" s="40"/>
      <c r="V440" s="35"/>
    </row>
    <row r="441" spans="1:22" s="31" customFormat="1" hidden="1" outlineLevel="1" x14ac:dyDescent="0.3">
      <c r="A441" s="32" t="s">
        <v>41</v>
      </c>
      <c r="D441" s="42">
        <f>+'[12]Balance Sheet'!$E$41</f>
        <v>8885</v>
      </c>
      <c r="E441" s="41"/>
      <c r="G441" s="33">
        <v>5591</v>
      </c>
      <c r="H441" s="33">
        <v>4130</v>
      </c>
      <c r="I441" s="34"/>
      <c r="J441" s="35"/>
      <c r="K441" s="36"/>
      <c r="L441" s="36"/>
      <c r="M441" s="36">
        <v>5591</v>
      </c>
      <c r="N441" s="36">
        <v>4130</v>
      </c>
      <c r="O441" s="36"/>
      <c r="P441" s="37"/>
      <c r="Q441" s="38"/>
      <c r="S441" s="33"/>
      <c r="T441" s="39"/>
      <c r="U441" s="40"/>
      <c r="V441" s="35"/>
    </row>
    <row r="442" spans="1:22" s="31" customFormat="1" hidden="1" outlineLevel="1" x14ac:dyDescent="0.3">
      <c r="A442" s="32" t="s">
        <v>42</v>
      </c>
      <c r="D442" s="42">
        <f>+'[13]Balance Sheet'!$E$41</f>
        <v>615</v>
      </c>
      <c r="E442" s="41"/>
      <c r="G442" s="33">
        <v>1050</v>
      </c>
      <c r="H442" s="33">
        <v>1792</v>
      </c>
      <c r="I442" s="34"/>
      <c r="J442" s="35"/>
      <c r="K442" s="36"/>
      <c r="L442" s="36"/>
      <c r="M442" s="36">
        <v>1050</v>
      </c>
      <c r="N442" s="36">
        <v>1792</v>
      </c>
      <c r="O442" s="36"/>
      <c r="P442" s="37"/>
      <c r="Q442" s="38"/>
      <c r="S442" s="33"/>
      <c r="T442" s="39"/>
      <c r="U442" s="40"/>
      <c r="V442" s="35"/>
    </row>
    <row r="443" spans="1:22" s="31" customFormat="1" hidden="1" outlineLevel="1" x14ac:dyDescent="0.3">
      <c r="A443" s="32" t="s">
        <v>0</v>
      </c>
      <c r="D443" s="42">
        <f>+'[14]Balance Sheet'!$E$41</f>
        <v>1226</v>
      </c>
      <c r="E443" s="41"/>
      <c r="G443" s="33">
        <v>-6521</v>
      </c>
      <c r="H443" s="33">
        <v>5548</v>
      </c>
      <c r="I443" s="34"/>
      <c r="J443" s="35"/>
      <c r="K443" s="36"/>
      <c r="L443" s="36"/>
      <c r="M443" s="36">
        <v>-6521</v>
      </c>
      <c r="N443" s="36">
        <v>5548</v>
      </c>
      <c r="O443" s="36"/>
      <c r="P443" s="37"/>
      <c r="Q443" s="38"/>
      <c r="S443" s="33"/>
      <c r="T443" s="39"/>
      <c r="U443" s="40"/>
      <c r="V443" s="35"/>
    </row>
    <row r="444" spans="1:22" s="31" customFormat="1" hidden="1" outlineLevel="1" x14ac:dyDescent="0.3">
      <c r="A444" s="32" t="s">
        <v>43</v>
      </c>
      <c r="D444" s="42">
        <f>+'[15]Balance Sheet'!$E$41</f>
        <v>236</v>
      </c>
      <c r="E444" s="41"/>
      <c r="G444" s="33">
        <v>19399</v>
      </c>
      <c r="H444" s="33">
        <v>27204</v>
      </c>
      <c r="I444" s="34"/>
      <c r="J444" s="35"/>
      <c r="K444" s="36"/>
      <c r="L444" s="36"/>
      <c r="M444" s="36">
        <v>19399</v>
      </c>
      <c r="N444" s="36">
        <v>27204</v>
      </c>
      <c r="O444" s="36"/>
      <c r="P444" s="37"/>
      <c r="Q444" s="38"/>
      <c r="S444" s="33"/>
      <c r="T444" s="39"/>
      <c r="U444" s="40"/>
      <c r="V444" s="35"/>
    </row>
    <row r="445" spans="1:22" s="31" customFormat="1" hidden="1" outlineLevel="1" x14ac:dyDescent="0.3">
      <c r="A445" s="32" t="s">
        <v>44</v>
      </c>
      <c r="D445" s="42" t="e">
        <f>+'[16]Balance Sheet'!$E$41</f>
        <v>#REF!</v>
      </c>
      <c r="E445" s="41"/>
      <c r="G445" s="33">
        <v>9337</v>
      </c>
      <c r="H445" s="33">
        <v>4874</v>
      </c>
      <c r="I445" s="34"/>
      <c r="J445" s="35"/>
      <c r="K445" s="36"/>
      <c r="L445" s="36"/>
      <c r="M445" s="36">
        <v>9337</v>
      </c>
      <c r="N445" s="36">
        <v>4874</v>
      </c>
      <c r="O445" s="36"/>
      <c r="P445" s="37"/>
      <c r="Q445" s="38"/>
      <c r="S445" s="33"/>
      <c r="T445" s="39"/>
      <c r="U445" s="40"/>
      <c r="V445" s="35"/>
    </row>
    <row r="446" spans="1:22" s="31" customFormat="1" hidden="1" outlineLevel="1" x14ac:dyDescent="0.3">
      <c r="A446" s="32" t="s">
        <v>45</v>
      </c>
      <c r="D446" s="42">
        <f>+'[17]Balance Sheet'!$E$41</f>
        <v>7171</v>
      </c>
      <c r="E446" s="41"/>
      <c r="G446" s="33">
        <v>30125</v>
      </c>
      <c r="H446" s="33">
        <v>33373</v>
      </c>
      <c r="I446" s="34"/>
      <c r="J446" s="35"/>
      <c r="K446" s="36"/>
      <c r="L446" s="36"/>
      <c r="M446" s="36">
        <v>30125</v>
      </c>
      <c r="N446" s="36">
        <v>33373</v>
      </c>
      <c r="O446" s="36"/>
      <c r="P446" s="37"/>
      <c r="Q446" s="38"/>
      <c r="S446" s="33"/>
      <c r="T446" s="39"/>
      <c r="U446" s="40"/>
      <c r="V446" s="35"/>
    </row>
    <row r="447" spans="1:22" s="31" customFormat="1" hidden="1" outlineLevel="1" x14ac:dyDescent="0.3">
      <c r="A447" s="32" t="s">
        <v>46</v>
      </c>
      <c r="D447" s="42">
        <f>+'[18]Balance Sheet'!$E$41</f>
        <v>0</v>
      </c>
      <c r="E447" s="41"/>
      <c r="G447" s="33">
        <v>3106</v>
      </c>
      <c r="H447" s="33">
        <v>9918</v>
      </c>
      <c r="I447" s="34"/>
      <c r="J447" s="35"/>
      <c r="K447" s="36"/>
      <c r="L447" s="36"/>
      <c r="M447" s="36">
        <v>3106</v>
      </c>
      <c r="N447" s="36">
        <v>9918</v>
      </c>
      <c r="O447" s="36"/>
      <c r="P447" s="37"/>
      <c r="Q447" s="38"/>
      <c r="S447" s="33"/>
      <c r="T447" s="39"/>
      <c r="U447" s="40"/>
      <c r="V447" s="35"/>
    </row>
    <row r="448" spans="1:22" s="31" customFormat="1" hidden="1" outlineLevel="1" x14ac:dyDescent="0.3">
      <c r="A448" s="32" t="s">
        <v>47</v>
      </c>
      <c r="D448" s="42">
        <f>+'[19]Balance Sheet'!$E$41</f>
        <v>7455</v>
      </c>
      <c r="E448" s="41"/>
      <c r="G448" s="33">
        <v>17067</v>
      </c>
      <c r="H448" s="33">
        <v>13748</v>
      </c>
      <c r="I448" s="34"/>
      <c r="J448" s="35"/>
      <c r="K448" s="36"/>
      <c r="L448" s="36"/>
      <c r="M448" s="36">
        <v>17067</v>
      </c>
      <c r="N448" s="36">
        <v>13748</v>
      </c>
      <c r="O448" s="36"/>
      <c r="P448" s="37"/>
      <c r="Q448" s="38"/>
      <c r="S448" s="33"/>
      <c r="T448" s="39"/>
      <c r="U448" s="40"/>
      <c r="V448" s="35"/>
    </row>
    <row r="449" spans="1:22" collapsed="1" x14ac:dyDescent="0.3">
      <c r="A449" s="47" t="s">
        <v>110</v>
      </c>
      <c r="B449" s="48"/>
      <c r="C449" s="48"/>
      <c r="D449" s="48"/>
      <c r="E449" s="48"/>
      <c r="F449" s="128"/>
      <c r="G449" s="193">
        <v>305608</v>
      </c>
      <c r="H449" s="193">
        <v>286390</v>
      </c>
      <c r="J449" s="45">
        <f t="shared" si="0"/>
        <v>19218</v>
      </c>
      <c r="K449" s="96">
        <f t="shared" si="1"/>
        <v>6.7104298334439053E-2</v>
      </c>
      <c r="L449" s="96"/>
      <c r="M449" s="257">
        <f>SUM(M431:M448)</f>
        <v>278413</v>
      </c>
      <c r="N449" s="257">
        <f>SUM(N431:N448)</f>
        <v>290792</v>
      </c>
      <c r="O449" s="85"/>
    </row>
    <row r="450" spans="1:22" x14ac:dyDescent="0.3">
      <c r="A450" s="76"/>
      <c r="B450" s="77"/>
      <c r="C450" s="77"/>
      <c r="D450" s="77"/>
      <c r="E450" s="77"/>
      <c r="F450" s="129"/>
      <c r="G450" s="68"/>
      <c r="H450" s="68"/>
      <c r="J450" s="45"/>
      <c r="K450" s="96"/>
      <c r="L450" s="96"/>
    </row>
    <row r="451" spans="1:22" x14ac:dyDescent="0.3">
      <c r="A451" s="24" t="s">
        <v>111</v>
      </c>
      <c r="B451" s="25"/>
      <c r="C451" s="25"/>
      <c r="D451" s="25"/>
      <c r="E451" s="25"/>
      <c r="F451" s="103"/>
      <c r="G451" s="81"/>
      <c r="H451" s="81"/>
      <c r="J451" s="45"/>
      <c r="K451" s="96"/>
      <c r="L451" s="96"/>
    </row>
    <row r="452" spans="1:22" s="31" customFormat="1" hidden="1" outlineLevel="1" x14ac:dyDescent="0.3">
      <c r="A452" s="32" t="s">
        <v>31</v>
      </c>
      <c r="D452" s="42">
        <f>'[1]Balance Sheet'!$E$41</f>
        <v>4200</v>
      </c>
      <c r="E452" s="41"/>
      <c r="G452" s="33">
        <v>3680</v>
      </c>
      <c r="H452" s="33">
        <v>1875</v>
      </c>
      <c r="I452" s="34"/>
      <c r="J452" s="35"/>
      <c r="K452" s="36"/>
      <c r="L452" s="36"/>
      <c r="M452" s="36"/>
      <c r="N452" s="36"/>
      <c r="O452" s="36"/>
      <c r="P452" s="37"/>
      <c r="Q452" s="38"/>
      <c r="S452" s="33"/>
      <c r="T452" s="39"/>
      <c r="U452" s="40"/>
      <c r="V452" s="35"/>
    </row>
    <row r="453" spans="1:22" s="31" customFormat="1" hidden="1" outlineLevel="1" x14ac:dyDescent="0.3">
      <c r="A453" s="32" t="s">
        <v>32</v>
      </c>
      <c r="D453" s="42" t="e">
        <f>+'[3]Balance Sheet'!$E$41</f>
        <v>#REF!</v>
      </c>
      <c r="E453" s="41"/>
      <c r="G453" s="33">
        <v>0</v>
      </c>
      <c r="H453" s="33">
        <v>0</v>
      </c>
      <c r="I453" s="34"/>
      <c r="J453" s="35"/>
      <c r="K453" s="36"/>
      <c r="L453" s="36"/>
      <c r="M453" s="36"/>
      <c r="N453" s="36"/>
      <c r="O453" s="36"/>
      <c r="P453" s="37"/>
      <c r="Q453" s="38"/>
      <c r="S453" s="33"/>
      <c r="T453" s="39"/>
      <c r="U453" s="40"/>
      <c r="V453" s="35"/>
    </row>
    <row r="454" spans="1:22" s="31" customFormat="1" hidden="1" outlineLevel="1" x14ac:dyDescent="0.3">
      <c r="A454" s="32" t="s">
        <v>33</v>
      </c>
      <c r="D454" s="42">
        <f>+'[4]Balance Sheet'!$E$41</f>
        <v>6295</v>
      </c>
      <c r="E454" s="41"/>
      <c r="G454" s="33">
        <v>0</v>
      </c>
      <c r="H454" s="33">
        <v>72</v>
      </c>
      <c r="I454" s="34"/>
      <c r="J454" s="35"/>
      <c r="K454" s="36"/>
      <c r="L454" s="36"/>
      <c r="M454" s="36"/>
      <c r="N454" s="36"/>
      <c r="O454" s="36"/>
      <c r="P454" s="37"/>
      <c r="Q454" s="38"/>
      <c r="S454" s="33"/>
      <c r="T454" s="39"/>
      <c r="U454" s="40"/>
      <c r="V454" s="35"/>
    </row>
    <row r="455" spans="1:22" s="31" customFormat="1" hidden="1" outlineLevel="1" x14ac:dyDescent="0.3">
      <c r="A455" s="32" t="s">
        <v>34</v>
      </c>
      <c r="D455" s="42">
        <f>+'[5]Balance Sheet'!$E$41</f>
        <v>9570</v>
      </c>
      <c r="E455" s="41"/>
      <c r="G455" s="33">
        <v>968</v>
      </c>
      <c r="H455" s="33">
        <v>5925</v>
      </c>
      <c r="I455" s="34"/>
      <c r="J455" s="35"/>
      <c r="K455" s="36"/>
      <c r="L455" s="36"/>
      <c r="M455" s="36"/>
      <c r="N455" s="36"/>
      <c r="O455" s="36"/>
      <c r="P455" s="37"/>
      <c r="Q455" s="38"/>
      <c r="S455" s="33"/>
      <c r="T455" s="39"/>
      <c r="U455" s="40"/>
      <c r="V455" s="35"/>
    </row>
    <row r="456" spans="1:22" s="31" customFormat="1" hidden="1" outlineLevel="1" x14ac:dyDescent="0.3">
      <c r="A456" s="32" t="s">
        <v>35</v>
      </c>
      <c r="D456" s="42">
        <f>+'[6]Balance Sheet'!$E$41</f>
        <v>6718</v>
      </c>
      <c r="E456" s="41"/>
      <c r="G456" s="33">
        <v>0</v>
      </c>
      <c r="H456" s="33">
        <v>0</v>
      </c>
      <c r="I456" s="34"/>
      <c r="J456" s="35"/>
      <c r="K456" s="36"/>
      <c r="L456" s="36"/>
      <c r="M456" s="36"/>
      <c r="N456" s="36"/>
      <c r="O456" s="36"/>
      <c r="P456" s="37"/>
      <c r="Q456" s="38"/>
      <c r="S456" s="33"/>
      <c r="T456" s="39"/>
      <c r="U456" s="40"/>
      <c r="V456" s="35"/>
    </row>
    <row r="457" spans="1:22" s="31" customFormat="1" hidden="1" outlineLevel="1" x14ac:dyDescent="0.3">
      <c r="A457" s="32" t="s">
        <v>36</v>
      </c>
      <c r="D457" s="42">
        <f>+'[7]Balance Sheet'!$E$41</f>
        <v>4328</v>
      </c>
      <c r="E457" s="41"/>
      <c r="G457" s="33">
        <v>217789</v>
      </c>
      <c r="H457" s="33">
        <v>15</v>
      </c>
      <c r="I457" s="34"/>
      <c r="J457" s="35"/>
      <c r="K457" s="36"/>
      <c r="L457" s="36"/>
      <c r="M457" s="36"/>
      <c r="N457" s="36"/>
      <c r="O457" s="36"/>
      <c r="P457" s="37"/>
      <c r="Q457" s="38"/>
      <c r="S457" s="33"/>
      <c r="T457" s="39"/>
      <c r="U457" s="40"/>
      <c r="V457" s="35"/>
    </row>
    <row r="458" spans="1:22" s="31" customFormat="1" hidden="1" outlineLevel="1" x14ac:dyDescent="0.3">
      <c r="A458" s="32" t="s">
        <v>37</v>
      </c>
      <c r="D458" s="42">
        <f>+'[8]Balance Sheet'!$E$41</f>
        <v>1331</v>
      </c>
      <c r="E458" s="41"/>
      <c r="G458" s="33">
        <v>0</v>
      </c>
      <c r="H458" s="33">
        <v>0</v>
      </c>
      <c r="I458" s="34"/>
      <c r="J458" s="35"/>
      <c r="K458" s="36"/>
      <c r="L458" s="36"/>
      <c r="M458" s="36"/>
      <c r="N458" s="36"/>
      <c r="O458" s="36"/>
      <c r="P458" s="37"/>
      <c r="Q458" s="38"/>
      <c r="S458" s="33"/>
      <c r="T458" s="39"/>
      <c r="U458" s="40"/>
      <c r="V458" s="35"/>
    </row>
    <row r="459" spans="1:22" s="31" customFormat="1" hidden="1" outlineLevel="1" x14ac:dyDescent="0.3">
      <c r="A459" s="32" t="s">
        <v>38</v>
      </c>
      <c r="D459" s="42">
        <f>+'[9]Balance Sheet'!$E$41</f>
        <v>424</v>
      </c>
      <c r="E459" s="41"/>
      <c r="G459" s="33">
        <v>400</v>
      </c>
      <c r="H459" s="33">
        <v>-2293</v>
      </c>
      <c r="I459" s="34"/>
      <c r="J459" s="35"/>
      <c r="K459" s="36"/>
      <c r="L459" s="36"/>
      <c r="M459" s="36"/>
      <c r="N459" s="36"/>
      <c r="O459" s="36"/>
      <c r="P459" s="37"/>
      <c r="Q459" s="38"/>
      <c r="S459" s="33"/>
      <c r="T459" s="39"/>
      <c r="U459" s="40"/>
      <c r="V459" s="35"/>
    </row>
    <row r="460" spans="1:22" s="31" customFormat="1" hidden="1" outlineLevel="1" x14ac:dyDescent="0.3">
      <c r="A460" s="32" t="s">
        <v>39</v>
      </c>
      <c r="D460" s="42">
        <f>+'[10]Balance Sheet'!$E$41</f>
        <v>13530</v>
      </c>
      <c r="E460" s="41"/>
      <c r="G460" s="33">
        <v>68</v>
      </c>
      <c r="H460" s="33">
        <v>0</v>
      </c>
      <c r="I460" s="34"/>
      <c r="J460" s="35"/>
      <c r="K460" s="36"/>
      <c r="L460" s="36"/>
      <c r="M460" s="36"/>
      <c r="N460" s="36"/>
      <c r="O460" s="36"/>
      <c r="P460" s="37"/>
      <c r="Q460" s="38"/>
      <c r="S460" s="33"/>
      <c r="T460" s="39"/>
      <c r="U460" s="40"/>
      <c r="V460" s="35"/>
    </row>
    <row r="461" spans="1:22" s="31" customFormat="1" hidden="1" outlineLevel="1" x14ac:dyDescent="0.3">
      <c r="A461" s="32" t="s">
        <v>40</v>
      </c>
      <c r="D461" s="42">
        <f>+'[11]Balance Sheet'!$E$41</f>
        <v>3522</v>
      </c>
      <c r="E461" s="41"/>
      <c r="G461" s="33">
        <v>0</v>
      </c>
      <c r="H461" s="33">
        <v>0</v>
      </c>
      <c r="I461" s="34"/>
      <c r="J461" s="35"/>
      <c r="K461" s="36"/>
      <c r="L461" s="36"/>
      <c r="M461" s="36"/>
      <c r="N461" s="36"/>
      <c r="O461" s="36"/>
      <c r="P461" s="37"/>
      <c r="Q461" s="38"/>
      <c r="S461" s="33"/>
      <c r="T461" s="39"/>
      <c r="U461" s="40"/>
      <c r="V461" s="35"/>
    </row>
    <row r="462" spans="1:22" s="31" customFormat="1" hidden="1" outlineLevel="1" x14ac:dyDescent="0.3">
      <c r="A462" s="32" t="s">
        <v>41</v>
      </c>
      <c r="D462" s="42">
        <f>+'[12]Balance Sheet'!$E$41</f>
        <v>8885</v>
      </c>
      <c r="E462" s="41"/>
      <c r="G462" s="33">
        <v>273</v>
      </c>
      <c r="H462" s="33">
        <v>12</v>
      </c>
      <c r="I462" s="34"/>
      <c r="J462" s="35"/>
      <c r="K462" s="36"/>
      <c r="L462" s="36"/>
      <c r="M462" s="36"/>
      <c r="N462" s="36"/>
      <c r="O462" s="36"/>
      <c r="P462" s="37"/>
      <c r="Q462" s="38"/>
      <c r="S462" s="33"/>
      <c r="T462" s="39"/>
      <c r="U462" s="40"/>
      <c r="V462" s="35"/>
    </row>
    <row r="463" spans="1:22" s="31" customFormat="1" hidden="1" outlineLevel="1" x14ac:dyDescent="0.3">
      <c r="A463" s="32" t="s">
        <v>42</v>
      </c>
      <c r="D463" s="42">
        <f>+'[13]Balance Sheet'!$E$41</f>
        <v>615</v>
      </c>
      <c r="E463" s="41"/>
      <c r="G463" s="33">
        <v>1245</v>
      </c>
      <c r="H463" s="33">
        <v>762</v>
      </c>
      <c r="I463" s="34"/>
      <c r="J463" s="35"/>
      <c r="K463" s="36"/>
      <c r="L463" s="36"/>
      <c r="M463" s="36"/>
      <c r="N463" s="36"/>
      <c r="O463" s="36"/>
      <c r="P463" s="37"/>
      <c r="Q463" s="38"/>
      <c r="S463" s="33"/>
      <c r="T463" s="39"/>
      <c r="U463" s="40"/>
      <c r="V463" s="35"/>
    </row>
    <row r="464" spans="1:22" s="31" customFormat="1" hidden="1" outlineLevel="1" x14ac:dyDescent="0.3">
      <c r="A464" s="32" t="s">
        <v>0</v>
      </c>
      <c r="D464" s="42">
        <f>+'[14]Balance Sheet'!$E$41</f>
        <v>1226</v>
      </c>
      <c r="E464" s="41"/>
      <c r="G464" s="33">
        <v>4197</v>
      </c>
      <c r="H464" s="33">
        <v>204</v>
      </c>
      <c r="I464" s="34"/>
      <c r="J464" s="35"/>
      <c r="K464" s="36"/>
      <c r="L464" s="36"/>
      <c r="M464" s="36"/>
      <c r="N464" s="36"/>
      <c r="O464" s="36"/>
      <c r="P464" s="37"/>
      <c r="Q464" s="38"/>
      <c r="S464" s="33"/>
      <c r="T464" s="39"/>
      <c r="U464" s="40"/>
      <c r="V464" s="35"/>
    </row>
    <row r="465" spans="1:22" s="31" customFormat="1" hidden="1" outlineLevel="1" x14ac:dyDescent="0.3">
      <c r="A465" s="32" t="s">
        <v>43</v>
      </c>
      <c r="D465" s="42">
        <f>+'[15]Balance Sheet'!$E$41</f>
        <v>236</v>
      </c>
      <c r="E465" s="41"/>
      <c r="G465" s="33">
        <v>265</v>
      </c>
      <c r="H465" s="33">
        <v>879</v>
      </c>
      <c r="I465" s="34"/>
      <c r="J465" s="35"/>
      <c r="K465" s="36"/>
      <c r="L465" s="36"/>
      <c r="M465" s="36"/>
      <c r="N465" s="36"/>
      <c r="O465" s="36"/>
      <c r="P465" s="37"/>
      <c r="Q465" s="38"/>
      <c r="S465" s="33"/>
      <c r="T465" s="39"/>
      <c r="U465" s="40"/>
      <c r="V465" s="35"/>
    </row>
    <row r="466" spans="1:22" s="31" customFormat="1" hidden="1" outlineLevel="1" x14ac:dyDescent="0.3">
      <c r="A466" s="32" t="s">
        <v>44</v>
      </c>
      <c r="D466" s="42" t="e">
        <f>+'[16]Balance Sheet'!$E$41</f>
        <v>#REF!</v>
      </c>
      <c r="E466" s="41"/>
      <c r="G466" s="33">
        <v>257</v>
      </c>
      <c r="H466" s="33">
        <v>909</v>
      </c>
      <c r="I466" s="34"/>
      <c r="J466" s="35"/>
      <c r="K466" s="36"/>
      <c r="L466" s="36"/>
      <c r="M466" s="36"/>
      <c r="N466" s="36"/>
      <c r="O466" s="36"/>
      <c r="P466" s="37"/>
      <c r="Q466" s="38"/>
      <c r="S466" s="33"/>
      <c r="T466" s="39"/>
      <c r="U466" s="40"/>
      <c r="V466" s="35"/>
    </row>
    <row r="467" spans="1:22" s="31" customFormat="1" hidden="1" outlineLevel="1" x14ac:dyDescent="0.3">
      <c r="A467" s="32" t="s">
        <v>45</v>
      </c>
      <c r="D467" s="42">
        <f>+'[17]Balance Sheet'!$E$41</f>
        <v>7171</v>
      </c>
      <c r="E467" s="41"/>
      <c r="G467" s="33">
        <v>6094</v>
      </c>
      <c r="H467" s="33">
        <v>1617</v>
      </c>
      <c r="I467" s="34"/>
      <c r="J467" s="35"/>
      <c r="K467" s="36"/>
      <c r="L467" s="36"/>
      <c r="M467" s="36"/>
      <c r="N467" s="36"/>
      <c r="O467" s="36"/>
      <c r="P467" s="37"/>
      <c r="Q467" s="38"/>
      <c r="S467" s="33"/>
      <c r="T467" s="39"/>
      <c r="U467" s="40"/>
      <c r="V467" s="35"/>
    </row>
    <row r="468" spans="1:22" s="31" customFormat="1" hidden="1" outlineLevel="1" x14ac:dyDescent="0.3">
      <c r="A468" s="32" t="s">
        <v>46</v>
      </c>
      <c r="D468" s="42">
        <f>+'[18]Balance Sheet'!$E$41</f>
        <v>0</v>
      </c>
      <c r="E468" s="41"/>
      <c r="G468" s="33">
        <v>0</v>
      </c>
      <c r="H468" s="33">
        <v>0</v>
      </c>
      <c r="I468" s="34"/>
      <c r="J468" s="35"/>
      <c r="K468" s="36"/>
      <c r="L468" s="36"/>
      <c r="M468" s="36"/>
      <c r="N468" s="36"/>
      <c r="O468" s="36"/>
      <c r="P468" s="37"/>
      <c r="Q468" s="38"/>
      <c r="S468" s="33"/>
      <c r="T468" s="39"/>
      <c r="U468" s="40"/>
      <c r="V468" s="35"/>
    </row>
    <row r="469" spans="1:22" s="31" customFormat="1" hidden="1" outlineLevel="1" x14ac:dyDescent="0.3">
      <c r="A469" s="32" t="s">
        <v>47</v>
      </c>
      <c r="D469" s="42">
        <f>+'[19]Balance Sheet'!$E$41</f>
        <v>7455</v>
      </c>
      <c r="E469" s="41"/>
      <c r="G469" s="33">
        <v>793</v>
      </c>
      <c r="H469" s="33">
        <v>948</v>
      </c>
      <c r="I469" s="34"/>
      <c r="J469" s="35"/>
      <c r="K469" s="36"/>
      <c r="L469" s="36"/>
      <c r="M469" s="36"/>
      <c r="N469" s="36"/>
      <c r="O469" s="36"/>
      <c r="P469" s="37"/>
      <c r="Q469" s="38"/>
      <c r="S469" s="33"/>
      <c r="T469" s="39"/>
      <c r="U469" s="40"/>
      <c r="V469" s="35"/>
    </row>
    <row r="470" spans="1:22" collapsed="1" x14ac:dyDescent="0.3">
      <c r="A470" s="124"/>
      <c r="B470" s="130" t="s">
        <v>112</v>
      </c>
      <c r="C470" s="52"/>
      <c r="D470" s="52"/>
      <c r="E470" s="52"/>
      <c r="F470" s="125"/>
      <c r="G470" s="193">
        <v>236029</v>
      </c>
      <c r="H470" s="193">
        <v>10925</v>
      </c>
      <c r="J470" s="45">
        <f t="shared" si="0"/>
        <v>225104</v>
      </c>
      <c r="K470" s="96">
        <f t="shared" si="1"/>
        <v>20.604485125858123</v>
      </c>
      <c r="L470" s="96"/>
    </row>
    <row r="471" spans="1:22" s="31" customFormat="1" hidden="1" outlineLevel="1" x14ac:dyDescent="0.3">
      <c r="A471" s="32" t="s">
        <v>31</v>
      </c>
      <c r="D471" s="42">
        <f>'[1]Balance Sheet'!$E$41</f>
        <v>4200</v>
      </c>
      <c r="E471" s="41"/>
      <c r="G471" s="33">
        <v>0</v>
      </c>
      <c r="H471" s="33">
        <v>0</v>
      </c>
      <c r="I471" s="34"/>
      <c r="J471" s="35"/>
      <c r="K471" s="36"/>
      <c r="L471" s="36"/>
      <c r="M471" s="36"/>
      <c r="N471" s="36"/>
      <c r="O471" s="36"/>
      <c r="P471" s="37"/>
      <c r="Q471" s="38"/>
      <c r="S471" s="33"/>
      <c r="T471" s="39"/>
      <c r="U471" s="40"/>
      <c r="V471" s="35"/>
    </row>
    <row r="472" spans="1:22" s="31" customFormat="1" hidden="1" outlineLevel="1" x14ac:dyDescent="0.3">
      <c r="A472" s="32" t="s">
        <v>32</v>
      </c>
      <c r="D472" s="42" t="e">
        <f>+'[3]Balance Sheet'!$E$41</f>
        <v>#REF!</v>
      </c>
      <c r="E472" s="41"/>
      <c r="G472" s="33">
        <v>0</v>
      </c>
      <c r="H472" s="33">
        <v>0</v>
      </c>
      <c r="I472" s="34"/>
      <c r="J472" s="35"/>
      <c r="K472" s="36"/>
      <c r="L472" s="36"/>
      <c r="M472" s="36"/>
      <c r="N472" s="36"/>
      <c r="O472" s="36"/>
      <c r="P472" s="37"/>
      <c r="Q472" s="38"/>
      <c r="S472" s="33"/>
      <c r="T472" s="39"/>
      <c r="U472" s="40"/>
      <c r="V472" s="35"/>
    </row>
    <row r="473" spans="1:22" s="31" customFormat="1" hidden="1" outlineLevel="1" x14ac:dyDescent="0.3">
      <c r="A473" s="32" t="s">
        <v>33</v>
      </c>
      <c r="D473" s="42">
        <f>+'[4]Balance Sheet'!$E$41</f>
        <v>6295</v>
      </c>
      <c r="E473" s="41"/>
      <c r="G473" s="33">
        <v>0</v>
      </c>
      <c r="H473" s="33">
        <v>0</v>
      </c>
      <c r="I473" s="34"/>
      <c r="J473" s="35"/>
      <c r="K473" s="36"/>
      <c r="L473" s="36"/>
      <c r="M473" s="36"/>
      <c r="N473" s="36"/>
      <c r="O473" s="36"/>
      <c r="P473" s="37"/>
      <c r="Q473" s="38"/>
      <c r="S473" s="33"/>
      <c r="T473" s="39"/>
      <c r="U473" s="40"/>
      <c r="V473" s="35"/>
    </row>
    <row r="474" spans="1:22" s="31" customFormat="1" hidden="1" outlineLevel="1" x14ac:dyDescent="0.3">
      <c r="A474" s="32" t="s">
        <v>34</v>
      </c>
      <c r="D474" s="42">
        <f>+'[5]Balance Sheet'!$E$41</f>
        <v>9570</v>
      </c>
      <c r="E474" s="41"/>
      <c r="G474" s="33">
        <v>0</v>
      </c>
      <c r="H474" s="33">
        <v>0</v>
      </c>
      <c r="I474" s="34"/>
      <c r="J474" s="35"/>
      <c r="K474" s="36"/>
      <c r="L474" s="36"/>
      <c r="M474" s="36"/>
      <c r="N474" s="36"/>
      <c r="O474" s="36"/>
      <c r="P474" s="37"/>
      <c r="Q474" s="38"/>
      <c r="S474" s="33"/>
      <c r="T474" s="39"/>
      <c r="U474" s="40"/>
      <c r="V474" s="35"/>
    </row>
    <row r="475" spans="1:22" s="31" customFormat="1" hidden="1" outlineLevel="1" x14ac:dyDescent="0.3">
      <c r="A475" s="32" t="s">
        <v>35</v>
      </c>
      <c r="D475" s="42">
        <f>+'[6]Balance Sheet'!$E$41</f>
        <v>6718</v>
      </c>
      <c r="E475" s="41"/>
      <c r="G475" s="33">
        <v>0</v>
      </c>
      <c r="H475" s="33">
        <v>0</v>
      </c>
      <c r="I475" s="34"/>
      <c r="J475" s="35"/>
      <c r="K475" s="36"/>
      <c r="L475" s="36"/>
      <c r="M475" s="36"/>
      <c r="N475" s="36"/>
      <c r="O475" s="36"/>
      <c r="P475" s="37"/>
      <c r="Q475" s="38"/>
      <c r="S475" s="33"/>
      <c r="T475" s="39"/>
      <c r="U475" s="40"/>
      <c r="V475" s="35"/>
    </row>
    <row r="476" spans="1:22" s="31" customFormat="1" hidden="1" outlineLevel="1" x14ac:dyDescent="0.3">
      <c r="A476" s="32" t="s">
        <v>36</v>
      </c>
      <c r="D476" s="42">
        <f>+'[7]Balance Sheet'!$E$41</f>
        <v>4328</v>
      </c>
      <c r="E476" s="41"/>
      <c r="G476" s="33">
        <v>0</v>
      </c>
      <c r="H476" s="33">
        <v>0</v>
      </c>
      <c r="I476" s="34"/>
      <c r="J476" s="35"/>
      <c r="K476" s="36"/>
      <c r="L476" s="36"/>
      <c r="M476" s="36"/>
      <c r="N476" s="36"/>
      <c r="O476" s="36"/>
      <c r="P476" s="37"/>
      <c r="Q476" s="38"/>
      <c r="S476" s="33"/>
      <c r="T476" s="39"/>
      <c r="U476" s="40"/>
      <c r="V476" s="35"/>
    </row>
    <row r="477" spans="1:22" s="31" customFormat="1" hidden="1" outlineLevel="1" x14ac:dyDescent="0.3">
      <c r="A477" s="32" t="s">
        <v>37</v>
      </c>
      <c r="D477" s="42">
        <f>+'[8]Balance Sheet'!$E$41</f>
        <v>1331</v>
      </c>
      <c r="E477" s="41"/>
      <c r="G477" s="33">
        <v>0</v>
      </c>
      <c r="H477" s="33">
        <v>0</v>
      </c>
      <c r="I477" s="34"/>
      <c r="J477" s="35"/>
      <c r="K477" s="36"/>
      <c r="L477" s="36"/>
      <c r="M477" s="36"/>
      <c r="N477" s="36"/>
      <c r="O477" s="36"/>
      <c r="P477" s="37"/>
      <c r="Q477" s="38"/>
      <c r="S477" s="33"/>
      <c r="T477" s="39"/>
      <c r="U477" s="40"/>
      <c r="V477" s="35"/>
    </row>
    <row r="478" spans="1:22" s="31" customFormat="1" hidden="1" outlineLevel="1" x14ac:dyDescent="0.3">
      <c r="A478" s="32" t="s">
        <v>38</v>
      </c>
      <c r="D478" s="42">
        <f>+'[9]Balance Sheet'!$E$41</f>
        <v>424</v>
      </c>
      <c r="E478" s="41"/>
      <c r="G478" s="33">
        <v>201</v>
      </c>
      <c r="H478" s="33">
        <v>4047</v>
      </c>
      <c r="I478" s="34"/>
      <c r="J478" s="35"/>
      <c r="K478" s="36"/>
      <c r="L478" s="36"/>
      <c r="M478" s="36"/>
      <c r="N478" s="36"/>
      <c r="O478" s="36"/>
      <c r="P478" s="37"/>
      <c r="Q478" s="38"/>
      <c r="S478" s="33"/>
      <c r="T478" s="39"/>
      <c r="U478" s="40"/>
      <c r="V478" s="35"/>
    </row>
    <row r="479" spans="1:22" s="31" customFormat="1" hidden="1" outlineLevel="1" x14ac:dyDescent="0.3">
      <c r="A479" s="32" t="s">
        <v>39</v>
      </c>
      <c r="D479" s="42">
        <f>+'[10]Balance Sheet'!$E$41</f>
        <v>13530</v>
      </c>
      <c r="E479" s="41"/>
      <c r="G479" s="33">
        <v>0</v>
      </c>
      <c r="H479" s="33">
        <v>0</v>
      </c>
      <c r="I479" s="34"/>
      <c r="J479" s="35"/>
      <c r="K479" s="36"/>
      <c r="L479" s="36"/>
      <c r="M479" s="36"/>
      <c r="N479" s="36"/>
      <c r="O479" s="36"/>
      <c r="P479" s="37"/>
      <c r="Q479" s="38"/>
      <c r="S479" s="33"/>
      <c r="T479" s="39"/>
      <c r="U479" s="40"/>
      <c r="V479" s="35"/>
    </row>
    <row r="480" spans="1:22" s="31" customFormat="1" hidden="1" outlineLevel="1" x14ac:dyDescent="0.3">
      <c r="A480" s="32" t="s">
        <v>40</v>
      </c>
      <c r="D480" s="42">
        <f>+'[11]Balance Sheet'!$E$41</f>
        <v>3522</v>
      </c>
      <c r="E480" s="41"/>
      <c r="G480" s="33">
        <v>0</v>
      </c>
      <c r="H480" s="33">
        <v>0</v>
      </c>
      <c r="I480" s="34"/>
      <c r="J480" s="35"/>
      <c r="K480" s="36"/>
      <c r="L480" s="36"/>
      <c r="M480" s="36"/>
      <c r="N480" s="36"/>
      <c r="O480" s="36"/>
      <c r="P480" s="37"/>
      <c r="Q480" s="38"/>
      <c r="S480" s="33"/>
      <c r="T480" s="39"/>
      <c r="U480" s="40"/>
      <c r="V480" s="35"/>
    </row>
    <row r="481" spans="1:22" s="31" customFormat="1" hidden="1" outlineLevel="1" x14ac:dyDescent="0.3">
      <c r="A481" s="32" t="s">
        <v>41</v>
      </c>
      <c r="D481" s="42">
        <f>+'[12]Balance Sheet'!$E$41</f>
        <v>8885</v>
      </c>
      <c r="E481" s="41"/>
      <c r="G481" s="33">
        <v>0</v>
      </c>
      <c r="H481" s="33">
        <v>0</v>
      </c>
      <c r="I481" s="34"/>
      <c r="J481" s="35"/>
      <c r="K481" s="36"/>
      <c r="L481" s="36"/>
      <c r="M481" s="36"/>
      <c r="N481" s="36"/>
      <c r="O481" s="36"/>
      <c r="P481" s="37"/>
      <c r="Q481" s="38"/>
      <c r="S481" s="33"/>
      <c r="T481" s="39"/>
      <c r="U481" s="40"/>
      <c r="V481" s="35"/>
    </row>
    <row r="482" spans="1:22" s="31" customFormat="1" hidden="1" outlineLevel="1" x14ac:dyDescent="0.3">
      <c r="A482" s="32" t="s">
        <v>42</v>
      </c>
      <c r="D482" s="42">
        <f>+'[13]Balance Sheet'!$E$41</f>
        <v>615</v>
      </c>
      <c r="E482" s="41"/>
      <c r="G482" s="33">
        <v>0</v>
      </c>
      <c r="H482" s="33">
        <v>0</v>
      </c>
      <c r="I482" s="34"/>
      <c r="J482" s="35"/>
      <c r="K482" s="36"/>
      <c r="L482" s="36"/>
      <c r="M482" s="36"/>
      <c r="N482" s="36"/>
      <c r="O482" s="36"/>
      <c r="P482" s="37"/>
      <c r="Q482" s="38"/>
      <c r="S482" s="33"/>
      <c r="T482" s="39"/>
      <c r="U482" s="40"/>
      <c r="V482" s="35"/>
    </row>
    <row r="483" spans="1:22" s="31" customFormat="1" hidden="1" outlineLevel="1" x14ac:dyDescent="0.3">
      <c r="A483" s="32" t="s">
        <v>0</v>
      </c>
      <c r="D483" s="42">
        <f>+'[14]Balance Sheet'!$E$41</f>
        <v>1226</v>
      </c>
      <c r="E483" s="41"/>
      <c r="G483" s="33">
        <v>0</v>
      </c>
      <c r="H483" s="33">
        <v>0</v>
      </c>
      <c r="I483" s="34"/>
      <c r="J483" s="35"/>
      <c r="K483" s="36"/>
      <c r="L483" s="36"/>
      <c r="M483" s="36"/>
      <c r="N483" s="36"/>
      <c r="O483" s="36"/>
      <c r="P483" s="37"/>
      <c r="Q483" s="38"/>
      <c r="S483" s="33"/>
      <c r="T483" s="39"/>
      <c r="U483" s="40"/>
      <c r="V483" s="35"/>
    </row>
    <row r="484" spans="1:22" s="31" customFormat="1" hidden="1" outlineLevel="1" x14ac:dyDescent="0.3">
      <c r="A484" s="32" t="s">
        <v>43</v>
      </c>
      <c r="D484" s="42">
        <f>+'[15]Balance Sheet'!$E$41</f>
        <v>236</v>
      </c>
      <c r="E484" s="41"/>
      <c r="G484" s="33">
        <v>0</v>
      </c>
      <c r="H484" s="33">
        <v>0</v>
      </c>
      <c r="I484" s="34"/>
      <c r="J484" s="35"/>
      <c r="K484" s="36"/>
      <c r="L484" s="36"/>
      <c r="M484" s="36"/>
      <c r="N484" s="36"/>
      <c r="O484" s="36"/>
      <c r="P484" s="37"/>
      <c r="Q484" s="38"/>
      <c r="S484" s="33"/>
      <c r="T484" s="39"/>
      <c r="U484" s="40"/>
      <c r="V484" s="35"/>
    </row>
    <row r="485" spans="1:22" s="31" customFormat="1" hidden="1" outlineLevel="1" x14ac:dyDescent="0.3">
      <c r="A485" s="32" t="s">
        <v>44</v>
      </c>
      <c r="D485" s="42" t="e">
        <f>+'[16]Balance Sheet'!$E$41</f>
        <v>#REF!</v>
      </c>
      <c r="E485" s="41"/>
      <c r="G485" s="33">
        <v>0</v>
      </c>
      <c r="H485" s="33">
        <v>0</v>
      </c>
      <c r="I485" s="34"/>
      <c r="J485" s="35"/>
      <c r="K485" s="36"/>
      <c r="L485" s="36"/>
      <c r="M485" s="36"/>
      <c r="N485" s="36"/>
      <c r="O485" s="36"/>
      <c r="P485" s="37"/>
      <c r="Q485" s="38"/>
      <c r="S485" s="33"/>
      <c r="T485" s="39"/>
      <c r="U485" s="40"/>
      <c r="V485" s="35"/>
    </row>
    <row r="486" spans="1:22" s="31" customFormat="1" hidden="1" outlineLevel="1" x14ac:dyDescent="0.3">
      <c r="A486" s="32" t="s">
        <v>45</v>
      </c>
      <c r="D486" s="42">
        <f>+'[17]Balance Sheet'!$E$41</f>
        <v>7171</v>
      </c>
      <c r="E486" s="41"/>
      <c r="G486" s="33">
        <v>0</v>
      </c>
      <c r="H486" s="33">
        <v>0</v>
      </c>
      <c r="I486" s="34"/>
      <c r="J486" s="35"/>
      <c r="K486" s="36"/>
      <c r="L486" s="36"/>
      <c r="M486" s="36"/>
      <c r="N486" s="36"/>
      <c r="O486" s="36"/>
      <c r="P486" s="37"/>
      <c r="Q486" s="38"/>
      <c r="S486" s="33"/>
      <c r="T486" s="39"/>
      <c r="U486" s="40"/>
      <c r="V486" s="35"/>
    </row>
    <row r="487" spans="1:22" s="31" customFormat="1" hidden="1" outlineLevel="1" x14ac:dyDescent="0.3">
      <c r="A487" s="32" t="s">
        <v>46</v>
      </c>
      <c r="D487" s="42">
        <f>+'[18]Balance Sheet'!$E$41</f>
        <v>0</v>
      </c>
      <c r="E487" s="41"/>
      <c r="G487" s="33">
        <v>0</v>
      </c>
      <c r="H487" s="33">
        <v>0</v>
      </c>
      <c r="I487" s="34"/>
      <c r="J487" s="35"/>
      <c r="K487" s="36"/>
      <c r="L487" s="36"/>
      <c r="M487" s="36"/>
      <c r="N487" s="36"/>
      <c r="O487" s="36"/>
      <c r="P487" s="37"/>
      <c r="Q487" s="38"/>
      <c r="S487" s="33"/>
      <c r="T487" s="39"/>
      <c r="U487" s="40"/>
      <c r="V487" s="35"/>
    </row>
    <row r="488" spans="1:22" s="31" customFormat="1" hidden="1" outlineLevel="1" x14ac:dyDescent="0.3">
      <c r="A488" s="32" t="s">
        <v>47</v>
      </c>
      <c r="D488" s="42">
        <f>+'[19]Balance Sheet'!$E$41</f>
        <v>7455</v>
      </c>
      <c r="E488" s="41"/>
      <c r="G488" s="33">
        <v>0</v>
      </c>
      <c r="H488" s="33">
        <v>0</v>
      </c>
      <c r="I488" s="34"/>
      <c r="J488" s="35"/>
      <c r="K488" s="36"/>
      <c r="L488" s="36"/>
      <c r="M488" s="36"/>
      <c r="N488" s="36"/>
      <c r="O488" s="36"/>
      <c r="P488" s="37"/>
      <c r="Q488" s="38"/>
      <c r="S488" s="33"/>
      <c r="T488" s="39"/>
      <c r="U488" s="40"/>
      <c r="V488" s="35"/>
    </row>
    <row r="489" spans="1:22" collapsed="1" x14ac:dyDescent="0.3">
      <c r="A489" s="124"/>
      <c r="B489" s="130" t="s">
        <v>113</v>
      </c>
      <c r="C489" s="52"/>
      <c r="D489" s="52"/>
      <c r="E489" s="52"/>
      <c r="F489" s="125"/>
      <c r="G489" s="193">
        <v>201</v>
      </c>
      <c r="H489" s="193">
        <v>4047</v>
      </c>
      <c r="J489" s="45">
        <f t="shared" si="0"/>
        <v>-3846</v>
      </c>
      <c r="K489" s="96">
        <f t="shared" si="1"/>
        <v>19.134328358208954</v>
      </c>
      <c r="L489" s="96"/>
    </row>
    <row r="490" spans="1:22" s="31" customFormat="1" hidden="1" outlineLevel="1" x14ac:dyDescent="0.3">
      <c r="A490" s="32" t="s">
        <v>31</v>
      </c>
      <c r="D490" s="42">
        <f>'[1]Balance Sheet'!$E$41</f>
        <v>4200</v>
      </c>
      <c r="E490" s="41"/>
      <c r="G490" s="33">
        <v>3497</v>
      </c>
      <c r="H490" s="33">
        <v>4136</v>
      </c>
      <c r="I490" s="34"/>
      <c r="J490" s="35"/>
      <c r="K490" s="36"/>
      <c r="L490" s="36"/>
      <c r="M490" s="36"/>
      <c r="N490" s="36"/>
      <c r="O490" s="36"/>
      <c r="P490" s="37"/>
      <c r="Q490" s="38"/>
      <c r="S490" s="33"/>
      <c r="T490" s="39"/>
      <c r="U490" s="40"/>
      <c r="V490" s="35"/>
    </row>
    <row r="491" spans="1:22" s="31" customFormat="1" hidden="1" outlineLevel="1" x14ac:dyDescent="0.3">
      <c r="A491" s="32" t="s">
        <v>32</v>
      </c>
      <c r="D491" s="42" t="e">
        <f>+'[3]Balance Sheet'!$E$41</f>
        <v>#REF!</v>
      </c>
      <c r="E491" s="41"/>
      <c r="G491" s="33">
        <v>443</v>
      </c>
      <c r="H491" s="33">
        <v>482</v>
      </c>
      <c r="I491" s="34"/>
      <c r="J491" s="35"/>
      <c r="K491" s="36"/>
      <c r="L491" s="36"/>
      <c r="M491" s="36"/>
      <c r="N491" s="36"/>
      <c r="O491" s="36"/>
      <c r="P491" s="37"/>
      <c r="Q491" s="38"/>
      <c r="S491" s="33"/>
      <c r="T491" s="39"/>
      <c r="U491" s="40"/>
      <c r="V491" s="35"/>
    </row>
    <row r="492" spans="1:22" s="31" customFormat="1" hidden="1" outlineLevel="1" x14ac:dyDescent="0.3">
      <c r="A492" s="32" t="s">
        <v>33</v>
      </c>
      <c r="D492" s="42">
        <f>+'[4]Balance Sheet'!$E$41</f>
        <v>6295</v>
      </c>
      <c r="E492" s="41"/>
      <c r="G492" s="33">
        <v>3388</v>
      </c>
      <c r="H492" s="33">
        <v>4265</v>
      </c>
      <c r="I492" s="34"/>
      <c r="J492" s="35"/>
      <c r="K492" s="36"/>
      <c r="L492" s="36"/>
      <c r="M492" s="36"/>
      <c r="N492" s="36"/>
      <c r="O492" s="36"/>
      <c r="P492" s="37"/>
      <c r="Q492" s="38"/>
      <c r="S492" s="33"/>
      <c r="T492" s="39"/>
      <c r="U492" s="40"/>
      <c r="V492" s="35"/>
    </row>
    <row r="493" spans="1:22" s="31" customFormat="1" hidden="1" outlineLevel="1" x14ac:dyDescent="0.3">
      <c r="A493" s="32" t="s">
        <v>34</v>
      </c>
      <c r="D493" s="42">
        <f>+'[5]Balance Sheet'!$E$41</f>
        <v>9570</v>
      </c>
      <c r="E493" s="41"/>
      <c r="G493" s="33">
        <v>72435</v>
      </c>
      <c r="H493" s="33">
        <v>89460</v>
      </c>
      <c r="I493" s="34"/>
      <c r="J493" s="35"/>
      <c r="K493" s="36"/>
      <c r="L493" s="36"/>
      <c r="M493" s="36"/>
      <c r="N493" s="36"/>
      <c r="O493" s="36"/>
      <c r="P493" s="37"/>
      <c r="Q493" s="38"/>
      <c r="S493" s="33"/>
      <c r="T493" s="39"/>
      <c r="U493" s="40"/>
      <c r="V493" s="35"/>
    </row>
    <row r="494" spans="1:22" s="31" customFormat="1" hidden="1" outlineLevel="1" x14ac:dyDescent="0.3">
      <c r="A494" s="32" t="s">
        <v>35</v>
      </c>
      <c r="D494" s="42">
        <f>+'[6]Balance Sheet'!$E$41</f>
        <v>6718</v>
      </c>
      <c r="E494" s="41"/>
      <c r="G494" s="33">
        <v>1288</v>
      </c>
      <c r="H494" s="33">
        <v>1365</v>
      </c>
      <c r="I494" s="34"/>
      <c r="J494" s="35"/>
      <c r="K494" s="36"/>
      <c r="L494" s="36"/>
      <c r="M494" s="36"/>
      <c r="N494" s="36"/>
      <c r="O494" s="36"/>
      <c r="P494" s="37"/>
      <c r="Q494" s="38"/>
      <c r="S494" s="33"/>
      <c r="T494" s="39"/>
      <c r="U494" s="40"/>
      <c r="V494" s="35"/>
    </row>
    <row r="495" spans="1:22" s="31" customFormat="1" hidden="1" outlineLevel="1" x14ac:dyDescent="0.3">
      <c r="A495" s="32" t="s">
        <v>36</v>
      </c>
      <c r="D495" s="42">
        <f>+'[7]Balance Sheet'!$E$41</f>
        <v>4328</v>
      </c>
      <c r="E495" s="41"/>
      <c r="G495" s="33">
        <v>15799</v>
      </c>
      <c r="H495" s="33">
        <v>19748</v>
      </c>
      <c r="I495" s="34"/>
      <c r="J495" s="35"/>
      <c r="K495" s="36"/>
      <c r="L495" s="36"/>
      <c r="M495" s="36"/>
      <c r="N495" s="36"/>
      <c r="O495" s="36"/>
      <c r="P495" s="37"/>
      <c r="Q495" s="38"/>
      <c r="S495" s="33"/>
      <c r="T495" s="39"/>
      <c r="U495" s="40"/>
      <c r="V495" s="35"/>
    </row>
    <row r="496" spans="1:22" s="31" customFormat="1" hidden="1" outlineLevel="1" x14ac:dyDescent="0.3">
      <c r="A496" s="32" t="s">
        <v>37</v>
      </c>
      <c r="D496" s="42">
        <f>+'[8]Balance Sheet'!$E$41</f>
        <v>1331</v>
      </c>
      <c r="E496" s="41"/>
      <c r="G496" s="33">
        <v>0</v>
      </c>
      <c r="H496" s="33">
        <v>0</v>
      </c>
      <c r="I496" s="34"/>
      <c r="J496" s="35"/>
      <c r="K496" s="36"/>
      <c r="L496" s="36"/>
      <c r="M496" s="36"/>
      <c r="N496" s="36"/>
      <c r="O496" s="36"/>
      <c r="P496" s="37"/>
      <c r="Q496" s="38"/>
      <c r="S496" s="33"/>
      <c r="T496" s="39"/>
      <c r="U496" s="40"/>
      <c r="V496" s="35"/>
    </row>
    <row r="497" spans="1:22" s="31" customFormat="1" hidden="1" outlineLevel="1" x14ac:dyDescent="0.3">
      <c r="A497" s="32" t="s">
        <v>38</v>
      </c>
      <c r="D497" s="42">
        <f>+'[9]Balance Sheet'!$E$41</f>
        <v>424</v>
      </c>
      <c r="E497" s="41"/>
      <c r="G497" s="33">
        <v>2731</v>
      </c>
      <c r="H497" s="33">
        <v>2727</v>
      </c>
      <c r="I497" s="34"/>
      <c r="J497" s="35"/>
      <c r="K497" s="36"/>
      <c r="L497" s="36"/>
      <c r="M497" s="36"/>
      <c r="N497" s="36"/>
      <c r="O497" s="36"/>
      <c r="P497" s="37"/>
      <c r="Q497" s="38"/>
      <c r="S497" s="33"/>
      <c r="T497" s="39"/>
      <c r="U497" s="40"/>
      <c r="V497" s="35"/>
    </row>
    <row r="498" spans="1:22" s="31" customFormat="1" hidden="1" outlineLevel="1" x14ac:dyDescent="0.3">
      <c r="A498" s="32" t="s">
        <v>39</v>
      </c>
      <c r="D498" s="42">
        <f>+'[10]Balance Sheet'!$E$41</f>
        <v>13530</v>
      </c>
      <c r="E498" s="41"/>
      <c r="G498" s="33">
        <v>993</v>
      </c>
      <c r="H498" s="33">
        <v>1178</v>
      </c>
      <c r="I498" s="34"/>
      <c r="J498" s="35"/>
      <c r="K498" s="36"/>
      <c r="L498" s="36"/>
      <c r="M498" s="36"/>
      <c r="N498" s="36"/>
      <c r="O498" s="36"/>
      <c r="P498" s="37"/>
      <c r="Q498" s="38"/>
      <c r="S498" s="33"/>
      <c r="T498" s="39"/>
      <c r="U498" s="40"/>
      <c r="V498" s="35"/>
    </row>
    <row r="499" spans="1:22" s="31" customFormat="1" hidden="1" outlineLevel="1" x14ac:dyDescent="0.3">
      <c r="A499" s="32" t="s">
        <v>40</v>
      </c>
      <c r="D499" s="42">
        <f>+'[11]Balance Sheet'!$E$41</f>
        <v>3522</v>
      </c>
      <c r="E499" s="41"/>
      <c r="G499" s="33">
        <v>0</v>
      </c>
      <c r="H499" s="33">
        <v>0</v>
      </c>
      <c r="I499" s="34"/>
      <c r="J499" s="35"/>
      <c r="K499" s="36"/>
      <c r="L499" s="36"/>
      <c r="M499" s="36"/>
      <c r="N499" s="36"/>
      <c r="O499" s="36"/>
      <c r="P499" s="37"/>
      <c r="Q499" s="38"/>
      <c r="S499" s="33"/>
      <c r="T499" s="39"/>
      <c r="U499" s="40"/>
      <c r="V499" s="35"/>
    </row>
    <row r="500" spans="1:22" s="31" customFormat="1" hidden="1" outlineLevel="1" x14ac:dyDescent="0.3">
      <c r="A500" s="32" t="s">
        <v>41</v>
      </c>
      <c r="D500" s="42">
        <f>+'[12]Balance Sheet'!$E$41</f>
        <v>8885</v>
      </c>
      <c r="E500" s="41"/>
      <c r="G500" s="33">
        <v>0</v>
      </c>
      <c r="H500" s="33">
        <v>0</v>
      </c>
      <c r="I500" s="34"/>
      <c r="J500" s="35"/>
      <c r="K500" s="36"/>
      <c r="L500" s="36"/>
      <c r="M500" s="36"/>
      <c r="N500" s="36"/>
      <c r="O500" s="36"/>
      <c r="P500" s="37"/>
      <c r="Q500" s="38"/>
      <c r="S500" s="33"/>
      <c r="T500" s="39"/>
      <c r="U500" s="40"/>
      <c r="V500" s="35"/>
    </row>
    <row r="501" spans="1:22" s="31" customFormat="1" hidden="1" outlineLevel="1" x14ac:dyDescent="0.3">
      <c r="A501" s="32" t="s">
        <v>42</v>
      </c>
      <c r="D501" s="42">
        <f>+'[13]Balance Sheet'!$E$41</f>
        <v>615</v>
      </c>
      <c r="E501" s="41"/>
      <c r="G501" s="33">
        <v>113</v>
      </c>
      <c r="H501" s="33">
        <v>118</v>
      </c>
      <c r="I501" s="34"/>
      <c r="J501" s="35"/>
      <c r="K501" s="36"/>
      <c r="L501" s="36"/>
      <c r="M501" s="36"/>
      <c r="N501" s="36"/>
      <c r="O501" s="36"/>
      <c r="P501" s="37"/>
      <c r="Q501" s="38"/>
      <c r="S501" s="33"/>
      <c r="T501" s="39"/>
      <c r="U501" s="40"/>
      <c r="V501" s="35"/>
    </row>
    <row r="502" spans="1:22" s="31" customFormat="1" hidden="1" outlineLevel="1" x14ac:dyDescent="0.3">
      <c r="A502" s="32" t="s">
        <v>0</v>
      </c>
      <c r="D502" s="42">
        <f>+'[14]Balance Sheet'!$E$41</f>
        <v>1226</v>
      </c>
      <c r="E502" s="41"/>
      <c r="G502" s="33">
        <v>4260</v>
      </c>
      <c r="H502" s="33">
        <v>1358</v>
      </c>
      <c r="I502" s="34"/>
      <c r="J502" s="35"/>
      <c r="K502" s="36"/>
      <c r="L502" s="36"/>
      <c r="M502" s="36"/>
      <c r="N502" s="36"/>
      <c r="O502" s="36"/>
      <c r="P502" s="37"/>
      <c r="Q502" s="38"/>
      <c r="S502" s="33"/>
      <c r="T502" s="39"/>
      <c r="U502" s="40"/>
      <c r="V502" s="35"/>
    </row>
    <row r="503" spans="1:22" s="31" customFormat="1" hidden="1" outlineLevel="1" x14ac:dyDescent="0.3">
      <c r="A503" s="32" t="s">
        <v>43</v>
      </c>
      <c r="D503" s="42">
        <f>+'[15]Balance Sheet'!$E$41</f>
        <v>236</v>
      </c>
      <c r="E503" s="41"/>
      <c r="G503" s="33">
        <v>5747</v>
      </c>
      <c r="H503" s="33">
        <v>8127</v>
      </c>
      <c r="I503" s="34"/>
      <c r="J503" s="35"/>
      <c r="K503" s="36"/>
      <c r="L503" s="36"/>
      <c r="M503" s="36"/>
      <c r="N503" s="36"/>
      <c r="O503" s="36"/>
      <c r="P503" s="37"/>
      <c r="Q503" s="38"/>
      <c r="S503" s="33"/>
      <c r="T503" s="39"/>
      <c r="U503" s="40"/>
      <c r="V503" s="35"/>
    </row>
    <row r="504" spans="1:22" s="31" customFormat="1" hidden="1" outlineLevel="1" x14ac:dyDescent="0.3">
      <c r="A504" s="32" t="s">
        <v>44</v>
      </c>
      <c r="D504" s="42" t="e">
        <f>+'[16]Balance Sheet'!$E$41</f>
        <v>#REF!</v>
      </c>
      <c r="E504" s="41"/>
      <c r="G504" s="33">
        <v>1134</v>
      </c>
      <c r="H504" s="33">
        <v>1146</v>
      </c>
      <c r="I504" s="34"/>
      <c r="J504" s="35"/>
      <c r="K504" s="36"/>
      <c r="L504" s="36"/>
      <c r="M504" s="36"/>
      <c r="N504" s="36"/>
      <c r="O504" s="36"/>
      <c r="P504" s="37"/>
      <c r="Q504" s="38"/>
      <c r="S504" s="33"/>
      <c r="T504" s="39"/>
      <c r="U504" s="40"/>
      <c r="V504" s="35"/>
    </row>
    <row r="505" spans="1:22" s="31" customFormat="1" hidden="1" outlineLevel="1" x14ac:dyDescent="0.3">
      <c r="A505" s="32" t="s">
        <v>45</v>
      </c>
      <c r="D505" s="42">
        <f>+'[17]Balance Sheet'!$E$41</f>
        <v>7171</v>
      </c>
      <c r="E505" s="41"/>
      <c r="G505" s="33">
        <v>18572</v>
      </c>
      <c r="H505" s="33">
        <v>13428</v>
      </c>
      <c r="I505" s="34"/>
      <c r="J505" s="35"/>
      <c r="K505" s="36"/>
      <c r="L505" s="36"/>
      <c r="M505" s="36"/>
      <c r="N505" s="36"/>
      <c r="O505" s="36"/>
      <c r="P505" s="37"/>
      <c r="Q505" s="38"/>
      <c r="S505" s="33"/>
      <c r="T505" s="39"/>
      <c r="U505" s="40"/>
      <c r="V505" s="35"/>
    </row>
    <row r="506" spans="1:22" s="31" customFormat="1" hidden="1" outlineLevel="1" x14ac:dyDescent="0.3">
      <c r="A506" s="32" t="s">
        <v>46</v>
      </c>
      <c r="D506" s="42">
        <f>+'[18]Balance Sheet'!$E$41</f>
        <v>0</v>
      </c>
      <c r="E506" s="41"/>
      <c r="G506" s="33">
        <v>0</v>
      </c>
      <c r="H506" s="33">
        <v>0</v>
      </c>
      <c r="I506" s="34"/>
      <c r="J506" s="35"/>
      <c r="K506" s="36"/>
      <c r="L506" s="36"/>
      <c r="M506" s="36"/>
      <c r="N506" s="36"/>
      <c r="O506" s="36"/>
      <c r="P506" s="37"/>
      <c r="Q506" s="38"/>
      <c r="S506" s="33"/>
      <c r="T506" s="39"/>
      <c r="U506" s="40"/>
      <c r="V506" s="35"/>
    </row>
    <row r="507" spans="1:22" s="31" customFormat="1" hidden="1" outlineLevel="1" x14ac:dyDescent="0.3">
      <c r="A507" s="32" t="s">
        <v>47</v>
      </c>
      <c r="D507" s="42">
        <f>+'[19]Balance Sheet'!$E$41</f>
        <v>7455</v>
      </c>
      <c r="E507" s="41"/>
      <c r="G507" s="33">
        <v>1366</v>
      </c>
      <c r="H507" s="33">
        <v>1265</v>
      </c>
      <c r="I507" s="34"/>
      <c r="J507" s="35"/>
      <c r="K507" s="36"/>
      <c r="L507" s="36"/>
      <c r="M507" s="36"/>
      <c r="N507" s="36"/>
      <c r="O507" s="36"/>
      <c r="P507" s="37"/>
      <c r="Q507" s="38"/>
      <c r="S507" s="33"/>
      <c r="T507" s="39"/>
      <c r="U507" s="40"/>
      <c r="V507" s="35"/>
    </row>
    <row r="508" spans="1:22" collapsed="1" x14ac:dyDescent="0.3">
      <c r="A508" s="124"/>
      <c r="B508" s="130" t="s">
        <v>114</v>
      </c>
      <c r="C508" s="52"/>
      <c r="D508" s="52"/>
      <c r="E508" s="52"/>
      <c r="F508" s="125"/>
      <c r="G508" s="193">
        <v>131766</v>
      </c>
      <c r="H508" s="193">
        <v>148803</v>
      </c>
      <c r="J508" s="45">
        <f t="shared" si="0"/>
        <v>-17037</v>
      </c>
      <c r="K508" s="96">
        <f t="shared" si="1"/>
        <v>0.12929739082919722</v>
      </c>
      <c r="L508" s="96"/>
    </row>
    <row r="509" spans="1:22" s="31" customFormat="1" hidden="1" outlineLevel="1" x14ac:dyDescent="0.3">
      <c r="A509" s="32" t="s">
        <v>31</v>
      </c>
      <c r="D509" s="42">
        <f>'[1]Balance Sheet'!$E$41</f>
        <v>4200</v>
      </c>
      <c r="E509" s="41"/>
      <c r="G509" s="33">
        <v>30490</v>
      </c>
      <c r="H509" s="33">
        <v>0</v>
      </c>
      <c r="I509" s="34"/>
      <c r="J509" s="35"/>
      <c r="K509" s="36"/>
      <c r="L509" s="36"/>
      <c r="M509" s="36"/>
      <c r="N509" s="36"/>
      <c r="O509" s="36"/>
      <c r="P509" s="37"/>
      <c r="Q509" s="38"/>
      <c r="S509" s="33"/>
      <c r="T509" s="39"/>
      <c r="U509" s="40"/>
      <c r="V509" s="35"/>
    </row>
    <row r="510" spans="1:22" s="31" customFormat="1" hidden="1" outlineLevel="1" x14ac:dyDescent="0.3">
      <c r="A510" s="32" t="s">
        <v>32</v>
      </c>
      <c r="D510" s="42" t="e">
        <f>+'[3]Balance Sheet'!$E$41</f>
        <v>#REF!</v>
      </c>
      <c r="E510" s="41"/>
      <c r="G510" s="33">
        <v>0</v>
      </c>
      <c r="H510" s="33">
        <v>1076</v>
      </c>
      <c r="I510" s="34"/>
      <c r="J510" s="35"/>
      <c r="K510" s="36"/>
      <c r="L510" s="36"/>
      <c r="M510" s="36"/>
      <c r="N510" s="36"/>
      <c r="O510" s="36"/>
      <c r="P510" s="37"/>
      <c r="Q510" s="38"/>
      <c r="S510" s="33"/>
      <c r="T510" s="39"/>
      <c r="U510" s="40"/>
      <c r="V510" s="35"/>
    </row>
    <row r="511" spans="1:22" s="31" customFormat="1" hidden="1" outlineLevel="1" x14ac:dyDescent="0.3">
      <c r="A511" s="32" t="s">
        <v>33</v>
      </c>
      <c r="D511" s="42">
        <f>+'[4]Balance Sheet'!$E$41</f>
        <v>6295</v>
      </c>
      <c r="E511" s="41"/>
      <c r="G511" s="33">
        <v>10295</v>
      </c>
      <c r="H511" s="33">
        <v>6334</v>
      </c>
      <c r="I511" s="34"/>
      <c r="J511" s="35"/>
      <c r="K511" s="36"/>
      <c r="L511" s="36"/>
      <c r="M511" s="36"/>
      <c r="N511" s="36"/>
      <c r="O511" s="36"/>
      <c r="P511" s="37"/>
      <c r="Q511" s="38"/>
      <c r="S511" s="33"/>
      <c r="T511" s="39"/>
      <c r="U511" s="40"/>
      <c r="V511" s="35"/>
    </row>
    <row r="512" spans="1:22" s="31" customFormat="1" hidden="1" outlineLevel="1" x14ac:dyDescent="0.3">
      <c r="A512" s="32" t="s">
        <v>34</v>
      </c>
      <c r="D512" s="42">
        <f>+'[5]Balance Sheet'!$E$41</f>
        <v>9570</v>
      </c>
      <c r="E512" s="41"/>
      <c r="G512" s="33">
        <v>266598</v>
      </c>
      <c r="H512" s="33">
        <v>7715</v>
      </c>
      <c r="I512" s="34"/>
      <c r="J512" s="35"/>
      <c r="K512" s="36"/>
      <c r="L512" s="36"/>
      <c r="M512" s="36"/>
      <c r="N512" s="36"/>
      <c r="O512" s="36"/>
      <c r="P512" s="37"/>
      <c r="Q512" s="38"/>
      <c r="S512" s="33"/>
      <c r="T512" s="39"/>
      <c r="U512" s="40"/>
      <c r="V512" s="35"/>
    </row>
    <row r="513" spans="1:22" s="31" customFormat="1" hidden="1" outlineLevel="1" x14ac:dyDescent="0.3">
      <c r="A513" s="32" t="s">
        <v>35</v>
      </c>
      <c r="D513" s="42">
        <f>+'[6]Balance Sheet'!$E$41</f>
        <v>6718</v>
      </c>
      <c r="E513" s="41"/>
      <c r="G513" s="33">
        <v>0</v>
      </c>
      <c r="H513" s="33">
        <v>0</v>
      </c>
      <c r="I513" s="34"/>
      <c r="J513" s="35"/>
      <c r="K513" s="36"/>
      <c r="L513" s="36"/>
      <c r="M513" s="36"/>
      <c r="N513" s="36"/>
      <c r="O513" s="36"/>
      <c r="P513" s="37"/>
      <c r="Q513" s="38"/>
      <c r="S513" s="33"/>
      <c r="T513" s="39"/>
      <c r="U513" s="40"/>
      <c r="V513" s="35"/>
    </row>
    <row r="514" spans="1:22" s="31" customFormat="1" hidden="1" outlineLevel="1" x14ac:dyDescent="0.3">
      <c r="A514" s="32" t="s">
        <v>36</v>
      </c>
      <c r="D514" s="42">
        <f>+'[7]Balance Sheet'!$E$41</f>
        <v>4328</v>
      </c>
      <c r="E514" s="41"/>
      <c r="G514" s="33">
        <v>0</v>
      </c>
      <c r="H514" s="33">
        <v>0</v>
      </c>
      <c r="I514" s="34"/>
      <c r="J514" s="35"/>
      <c r="K514" s="36"/>
      <c r="L514" s="36"/>
      <c r="M514" s="36"/>
      <c r="N514" s="36"/>
      <c r="O514" s="36"/>
      <c r="P514" s="37"/>
      <c r="Q514" s="38"/>
      <c r="S514" s="33"/>
      <c r="T514" s="39"/>
      <c r="U514" s="40"/>
      <c r="V514" s="35"/>
    </row>
    <row r="515" spans="1:22" s="31" customFormat="1" hidden="1" outlineLevel="1" x14ac:dyDescent="0.3">
      <c r="A515" s="32" t="s">
        <v>37</v>
      </c>
      <c r="D515" s="42">
        <f>+'[8]Balance Sheet'!$E$41</f>
        <v>1331</v>
      </c>
      <c r="E515" s="41"/>
      <c r="G515" s="33">
        <v>0</v>
      </c>
      <c r="H515" s="33">
        <v>0</v>
      </c>
      <c r="I515" s="34"/>
      <c r="J515" s="35"/>
      <c r="K515" s="36"/>
      <c r="L515" s="36"/>
      <c r="M515" s="36"/>
      <c r="N515" s="36"/>
      <c r="O515" s="36"/>
      <c r="P515" s="37"/>
      <c r="Q515" s="38"/>
      <c r="S515" s="33"/>
      <c r="T515" s="39"/>
      <c r="U515" s="40"/>
      <c r="V515" s="35"/>
    </row>
    <row r="516" spans="1:22" s="31" customFormat="1" hidden="1" outlineLevel="1" x14ac:dyDescent="0.3">
      <c r="A516" s="32" t="s">
        <v>38</v>
      </c>
      <c r="D516" s="42">
        <f>+'[9]Balance Sheet'!$E$41</f>
        <v>424</v>
      </c>
      <c r="E516" s="41"/>
      <c r="G516" s="33">
        <v>0</v>
      </c>
      <c r="H516" s="33">
        <v>0</v>
      </c>
      <c r="I516" s="34"/>
      <c r="J516" s="35"/>
      <c r="K516" s="36"/>
      <c r="L516" s="36"/>
      <c r="M516" s="36"/>
      <c r="N516" s="36"/>
      <c r="O516" s="36"/>
      <c r="P516" s="37"/>
      <c r="Q516" s="38"/>
      <c r="S516" s="33"/>
      <c r="T516" s="39"/>
      <c r="U516" s="40"/>
      <c r="V516" s="35"/>
    </row>
    <row r="517" spans="1:22" s="31" customFormat="1" hidden="1" outlineLevel="1" x14ac:dyDescent="0.3">
      <c r="A517" s="32" t="s">
        <v>39</v>
      </c>
      <c r="D517" s="42">
        <f>+'[10]Balance Sheet'!$E$41</f>
        <v>13530</v>
      </c>
      <c r="E517" s="41"/>
      <c r="G517" s="33">
        <v>557</v>
      </c>
      <c r="H517" s="33">
        <v>835</v>
      </c>
      <c r="I517" s="34"/>
      <c r="J517" s="35"/>
      <c r="K517" s="36"/>
      <c r="L517" s="36"/>
      <c r="M517" s="36"/>
      <c r="N517" s="36"/>
      <c r="O517" s="36"/>
      <c r="P517" s="37"/>
      <c r="Q517" s="38"/>
      <c r="S517" s="33"/>
      <c r="T517" s="39"/>
      <c r="U517" s="40"/>
      <c r="V517" s="35"/>
    </row>
    <row r="518" spans="1:22" s="31" customFormat="1" hidden="1" outlineLevel="1" x14ac:dyDescent="0.3">
      <c r="A518" s="32" t="s">
        <v>40</v>
      </c>
      <c r="D518" s="42">
        <f>+'[11]Balance Sheet'!$E$41</f>
        <v>3522</v>
      </c>
      <c r="E518" s="41"/>
      <c r="G518" s="33">
        <v>0</v>
      </c>
      <c r="H518" s="33">
        <v>0</v>
      </c>
      <c r="I518" s="34"/>
      <c r="J518" s="35"/>
      <c r="K518" s="36"/>
      <c r="L518" s="36"/>
      <c r="M518" s="36"/>
      <c r="N518" s="36"/>
      <c r="O518" s="36"/>
      <c r="P518" s="37"/>
      <c r="Q518" s="38"/>
      <c r="S518" s="33"/>
      <c r="T518" s="39"/>
      <c r="U518" s="40"/>
      <c r="V518" s="35"/>
    </row>
    <row r="519" spans="1:22" s="31" customFormat="1" hidden="1" outlineLevel="1" x14ac:dyDescent="0.3">
      <c r="A519" s="32" t="s">
        <v>41</v>
      </c>
      <c r="D519" s="42">
        <f>+'[12]Balance Sheet'!$E$41</f>
        <v>8885</v>
      </c>
      <c r="E519" s="41"/>
      <c r="G519" s="33">
        <v>0</v>
      </c>
      <c r="H519" s="33">
        <v>0</v>
      </c>
      <c r="I519" s="34"/>
      <c r="J519" s="35"/>
      <c r="K519" s="36"/>
      <c r="L519" s="36"/>
      <c r="M519" s="36"/>
      <c r="N519" s="36"/>
      <c r="O519" s="36"/>
      <c r="P519" s="37"/>
      <c r="Q519" s="38"/>
      <c r="S519" s="33"/>
      <c r="T519" s="39"/>
      <c r="U519" s="40"/>
      <c r="V519" s="35"/>
    </row>
    <row r="520" spans="1:22" s="31" customFormat="1" hidden="1" outlineLevel="1" x14ac:dyDescent="0.3">
      <c r="A520" s="32" t="s">
        <v>42</v>
      </c>
      <c r="D520" s="42">
        <f>+'[13]Balance Sheet'!$E$41</f>
        <v>615</v>
      </c>
      <c r="E520" s="41"/>
      <c r="G520" s="33">
        <v>-83</v>
      </c>
      <c r="H520" s="33">
        <v>31</v>
      </c>
      <c r="I520" s="34"/>
      <c r="J520" s="35"/>
      <c r="K520" s="36"/>
      <c r="L520" s="36"/>
      <c r="M520" s="36"/>
      <c r="N520" s="36"/>
      <c r="O520" s="36"/>
      <c r="P520" s="37"/>
      <c r="Q520" s="38"/>
      <c r="S520" s="33"/>
      <c r="T520" s="39"/>
      <c r="U520" s="40"/>
      <c r="V520" s="35"/>
    </row>
    <row r="521" spans="1:22" s="31" customFormat="1" hidden="1" outlineLevel="1" x14ac:dyDescent="0.3">
      <c r="A521" s="32" t="s">
        <v>0</v>
      </c>
      <c r="D521" s="42">
        <f>+'[14]Balance Sheet'!$E$41</f>
        <v>1226</v>
      </c>
      <c r="E521" s="41"/>
      <c r="G521" s="33">
        <v>0</v>
      </c>
      <c r="H521" s="33">
        <v>0</v>
      </c>
      <c r="I521" s="34"/>
      <c r="J521" s="35"/>
      <c r="K521" s="36"/>
      <c r="L521" s="36"/>
      <c r="M521" s="36"/>
      <c r="N521" s="36"/>
      <c r="O521" s="36"/>
      <c r="P521" s="37"/>
      <c r="Q521" s="38"/>
      <c r="S521" s="33"/>
      <c r="T521" s="39"/>
      <c r="U521" s="40"/>
      <c r="V521" s="35"/>
    </row>
    <row r="522" spans="1:22" s="31" customFormat="1" hidden="1" outlineLevel="1" x14ac:dyDescent="0.3">
      <c r="A522" s="32" t="s">
        <v>43</v>
      </c>
      <c r="D522" s="42">
        <f>+'[15]Balance Sheet'!$E$41</f>
        <v>236</v>
      </c>
      <c r="E522" s="41"/>
      <c r="G522" s="33">
        <v>0</v>
      </c>
      <c r="H522" s="33">
        <v>0</v>
      </c>
      <c r="I522" s="34"/>
      <c r="J522" s="35"/>
      <c r="K522" s="36"/>
      <c r="L522" s="36"/>
      <c r="M522" s="36"/>
      <c r="N522" s="36"/>
      <c r="O522" s="36"/>
      <c r="P522" s="37"/>
      <c r="Q522" s="38"/>
      <c r="S522" s="33"/>
      <c r="T522" s="39"/>
      <c r="U522" s="40"/>
      <c r="V522" s="35"/>
    </row>
    <row r="523" spans="1:22" s="31" customFormat="1" hidden="1" outlineLevel="1" x14ac:dyDescent="0.3">
      <c r="A523" s="32" t="s">
        <v>44</v>
      </c>
      <c r="D523" s="42" t="e">
        <f>+'[16]Balance Sheet'!$E$41</f>
        <v>#REF!</v>
      </c>
      <c r="E523" s="41"/>
      <c r="G523" s="33">
        <v>0</v>
      </c>
      <c r="H523" s="33">
        <v>0</v>
      </c>
      <c r="I523" s="34"/>
      <c r="J523" s="35"/>
      <c r="K523" s="36"/>
      <c r="L523" s="36"/>
      <c r="M523" s="36"/>
      <c r="N523" s="36"/>
      <c r="O523" s="36"/>
      <c r="P523" s="37"/>
      <c r="Q523" s="38"/>
      <c r="S523" s="33"/>
      <c r="T523" s="39"/>
      <c r="U523" s="40"/>
      <c r="V523" s="35"/>
    </row>
    <row r="524" spans="1:22" s="31" customFormat="1" hidden="1" outlineLevel="1" x14ac:dyDescent="0.3">
      <c r="A524" s="32" t="s">
        <v>45</v>
      </c>
      <c r="D524" s="42">
        <f>+'[17]Balance Sheet'!$E$41</f>
        <v>7171</v>
      </c>
      <c r="E524" s="41"/>
      <c r="G524" s="33">
        <v>7217</v>
      </c>
      <c r="H524" s="33">
        <v>9631</v>
      </c>
      <c r="I524" s="34"/>
      <c r="J524" s="35"/>
      <c r="K524" s="36"/>
      <c r="L524" s="36"/>
      <c r="M524" s="36"/>
      <c r="N524" s="36"/>
      <c r="O524" s="36"/>
      <c r="P524" s="37"/>
      <c r="Q524" s="38"/>
      <c r="S524" s="33"/>
      <c r="T524" s="39"/>
      <c r="U524" s="40"/>
      <c r="V524" s="35"/>
    </row>
    <row r="525" spans="1:22" s="31" customFormat="1" hidden="1" outlineLevel="1" x14ac:dyDescent="0.3">
      <c r="A525" s="32" t="s">
        <v>46</v>
      </c>
      <c r="D525" s="42">
        <f>+'[18]Balance Sheet'!$E$41</f>
        <v>0</v>
      </c>
      <c r="E525" s="41"/>
      <c r="G525" s="33">
        <v>0</v>
      </c>
      <c r="H525" s="33">
        <v>0</v>
      </c>
      <c r="I525" s="34"/>
      <c r="J525" s="35"/>
      <c r="K525" s="36"/>
      <c r="L525" s="36"/>
      <c r="M525" s="36"/>
      <c r="N525" s="36"/>
      <c r="O525" s="36"/>
      <c r="P525" s="37"/>
      <c r="Q525" s="38"/>
      <c r="S525" s="33"/>
      <c r="T525" s="39"/>
      <c r="U525" s="40"/>
      <c r="V525" s="35"/>
    </row>
    <row r="526" spans="1:22" s="31" customFormat="1" hidden="1" outlineLevel="1" x14ac:dyDescent="0.3">
      <c r="A526" s="32" t="s">
        <v>47</v>
      </c>
      <c r="D526" s="42">
        <f>+'[19]Balance Sheet'!$E$41</f>
        <v>7455</v>
      </c>
      <c r="E526" s="41"/>
      <c r="G526" s="33">
        <v>0</v>
      </c>
      <c r="H526" s="33">
        <v>0</v>
      </c>
      <c r="I526" s="34"/>
      <c r="J526" s="35"/>
      <c r="K526" s="36"/>
      <c r="L526" s="36"/>
      <c r="M526" s="36"/>
      <c r="N526" s="36"/>
      <c r="O526" s="36"/>
      <c r="P526" s="37"/>
      <c r="Q526" s="38"/>
      <c r="S526" s="33"/>
      <c r="T526" s="39"/>
      <c r="U526" s="40"/>
      <c r="V526" s="35"/>
    </row>
    <row r="527" spans="1:22" collapsed="1" x14ac:dyDescent="0.3">
      <c r="A527" s="124"/>
      <c r="B527" s="44" t="s">
        <v>115</v>
      </c>
      <c r="C527" s="52"/>
      <c r="D527" s="52"/>
      <c r="E527" s="52"/>
      <c r="F527" s="125"/>
      <c r="G527" s="193">
        <v>315074</v>
      </c>
      <c r="H527" s="193">
        <v>25622</v>
      </c>
      <c r="J527" s="45">
        <f t="shared" si="0"/>
        <v>289452</v>
      </c>
      <c r="K527" s="96">
        <f t="shared" si="1"/>
        <v>11.297010381703224</v>
      </c>
      <c r="L527" s="96"/>
    </row>
    <row r="528" spans="1:22" s="31" customFormat="1" hidden="1" outlineLevel="1" x14ac:dyDescent="0.3">
      <c r="A528" s="32" t="s">
        <v>31</v>
      </c>
      <c r="D528" s="42">
        <f>'[1]Balance Sheet'!$E$41</f>
        <v>4200</v>
      </c>
      <c r="E528" s="41"/>
      <c r="G528" s="33">
        <v>0</v>
      </c>
      <c r="H528" s="33">
        <v>0</v>
      </c>
      <c r="I528" s="34"/>
      <c r="J528" s="35"/>
      <c r="K528" s="36"/>
      <c r="L528" s="36"/>
      <c r="M528" s="36"/>
      <c r="N528" s="36"/>
      <c r="O528" s="36"/>
      <c r="P528" s="37"/>
      <c r="Q528" s="38"/>
      <c r="S528" s="33"/>
      <c r="T528" s="39"/>
      <c r="U528" s="40"/>
      <c r="V528" s="35"/>
    </row>
    <row r="529" spans="1:22" s="31" customFormat="1" hidden="1" outlineLevel="1" x14ac:dyDescent="0.3">
      <c r="A529" s="32" t="s">
        <v>32</v>
      </c>
      <c r="D529" s="42" t="e">
        <f>+'[3]Balance Sheet'!$E$41</f>
        <v>#REF!</v>
      </c>
      <c r="E529" s="41"/>
      <c r="G529" s="33">
        <v>0</v>
      </c>
      <c r="H529" s="33">
        <v>0</v>
      </c>
      <c r="I529" s="34"/>
      <c r="J529" s="35"/>
      <c r="K529" s="36"/>
      <c r="L529" s="36"/>
      <c r="M529" s="36"/>
      <c r="N529" s="36"/>
      <c r="O529" s="36"/>
      <c r="P529" s="37"/>
      <c r="Q529" s="38"/>
      <c r="S529" s="33"/>
      <c r="T529" s="39"/>
      <c r="U529" s="40"/>
      <c r="V529" s="35"/>
    </row>
    <row r="530" spans="1:22" s="31" customFormat="1" hidden="1" outlineLevel="1" x14ac:dyDescent="0.3">
      <c r="A530" s="32" t="s">
        <v>33</v>
      </c>
      <c r="D530" s="42">
        <f>+'[4]Balance Sheet'!$E$41</f>
        <v>6295</v>
      </c>
      <c r="E530" s="41"/>
      <c r="G530" s="33">
        <v>750</v>
      </c>
      <c r="H530" s="33">
        <v>789</v>
      </c>
      <c r="I530" s="34"/>
      <c r="J530" s="35"/>
      <c r="K530" s="36"/>
      <c r="L530" s="36"/>
      <c r="M530" s="36"/>
      <c r="N530" s="36"/>
      <c r="O530" s="36"/>
      <c r="P530" s="37"/>
      <c r="Q530" s="38"/>
      <c r="S530" s="33"/>
      <c r="T530" s="39"/>
      <c r="U530" s="40"/>
      <c r="V530" s="35"/>
    </row>
    <row r="531" spans="1:22" s="31" customFormat="1" hidden="1" outlineLevel="1" x14ac:dyDescent="0.3">
      <c r="A531" s="32" t="s">
        <v>34</v>
      </c>
      <c r="D531" s="42">
        <f>+'[5]Balance Sheet'!$E$41</f>
        <v>9570</v>
      </c>
      <c r="E531" s="41"/>
      <c r="G531" s="33">
        <v>0</v>
      </c>
      <c r="H531" s="33">
        <v>-27411</v>
      </c>
      <c r="I531" s="34"/>
      <c r="J531" s="35"/>
      <c r="K531" s="36"/>
      <c r="L531" s="36"/>
      <c r="M531" s="36"/>
      <c r="N531" s="36"/>
      <c r="O531" s="36"/>
      <c r="P531" s="37"/>
      <c r="Q531" s="38"/>
      <c r="S531" s="33"/>
      <c r="T531" s="39"/>
      <c r="U531" s="40"/>
      <c r="V531" s="35"/>
    </row>
    <row r="532" spans="1:22" s="31" customFormat="1" hidden="1" outlineLevel="1" x14ac:dyDescent="0.3">
      <c r="A532" s="32" t="s">
        <v>35</v>
      </c>
      <c r="D532" s="42">
        <f>+'[6]Balance Sheet'!$E$41</f>
        <v>6718</v>
      </c>
      <c r="E532" s="41"/>
      <c r="G532" s="33">
        <v>4004</v>
      </c>
      <c r="H532" s="33">
        <v>-6003</v>
      </c>
      <c r="I532" s="34"/>
      <c r="J532" s="35"/>
      <c r="K532" s="36"/>
      <c r="L532" s="36"/>
      <c r="M532" s="36"/>
      <c r="N532" s="36"/>
      <c r="O532" s="36"/>
      <c r="P532" s="37"/>
      <c r="Q532" s="38"/>
      <c r="S532" s="33"/>
      <c r="T532" s="39"/>
      <c r="U532" s="40"/>
      <c r="V532" s="35"/>
    </row>
    <row r="533" spans="1:22" s="31" customFormat="1" hidden="1" outlineLevel="1" x14ac:dyDescent="0.3">
      <c r="A533" s="32" t="s">
        <v>36</v>
      </c>
      <c r="D533" s="42">
        <f>+'[7]Balance Sheet'!$E$41</f>
        <v>4328</v>
      </c>
      <c r="E533" s="41"/>
      <c r="G533" s="33">
        <v>0</v>
      </c>
      <c r="H533" s="33">
        <v>0</v>
      </c>
      <c r="I533" s="34"/>
      <c r="J533" s="35"/>
      <c r="K533" s="36"/>
      <c r="L533" s="36"/>
      <c r="M533" s="36"/>
      <c r="N533" s="36"/>
      <c r="O533" s="36"/>
      <c r="P533" s="37"/>
      <c r="Q533" s="38"/>
      <c r="S533" s="33"/>
      <c r="T533" s="39"/>
      <c r="U533" s="40"/>
      <c r="V533" s="35"/>
    </row>
    <row r="534" spans="1:22" s="31" customFormat="1" hidden="1" outlineLevel="1" x14ac:dyDescent="0.3">
      <c r="A534" s="32" t="s">
        <v>37</v>
      </c>
      <c r="D534" s="42">
        <f>+'[8]Balance Sheet'!$E$41</f>
        <v>1331</v>
      </c>
      <c r="E534" s="41"/>
      <c r="G534" s="33">
        <v>0</v>
      </c>
      <c r="H534" s="33">
        <v>0</v>
      </c>
      <c r="I534" s="34"/>
      <c r="J534" s="35"/>
      <c r="K534" s="36"/>
      <c r="L534" s="36"/>
      <c r="M534" s="36"/>
      <c r="N534" s="36"/>
      <c r="O534" s="36"/>
      <c r="P534" s="37"/>
      <c r="Q534" s="38"/>
      <c r="S534" s="33"/>
      <c r="T534" s="39"/>
      <c r="U534" s="40"/>
      <c r="V534" s="35"/>
    </row>
    <row r="535" spans="1:22" s="31" customFormat="1" hidden="1" outlineLevel="1" x14ac:dyDescent="0.3">
      <c r="A535" s="32" t="s">
        <v>38</v>
      </c>
      <c r="D535" s="42">
        <f>+'[9]Balance Sheet'!$E$41</f>
        <v>424</v>
      </c>
      <c r="E535" s="41"/>
      <c r="G535" s="33">
        <v>0</v>
      </c>
      <c r="H535" s="33">
        <v>0</v>
      </c>
      <c r="I535" s="34"/>
      <c r="J535" s="35"/>
      <c r="K535" s="36"/>
      <c r="L535" s="36"/>
      <c r="M535" s="36"/>
      <c r="N535" s="36"/>
      <c r="O535" s="36"/>
      <c r="P535" s="37"/>
      <c r="Q535" s="38"/>
      <c r="S535" s="33"/>
      <c r="T535" s="39"/>
      <c r="U535" s="40"/>
      <c r="V535" s="35"/>
    </row>
    <row r="536" spans="1:22" s="31" customFormat="1" hidden="1" outlineLevel="1" x14ac:dyDescent="0.3">
      <c r="A536" s="32" t="s">
        <v>39</v>
      </c>
      <c r="D536" s="42">
        <f>+'[10]Balance Sheet'!$E$41</f>
        <v>13530</v>
      </c>
      <c r="E536" s="41"/>
      <c r="G536" s="33">
        <v>0</v>
      </c>
      <c r="H536" s="33">
        <v>0</v>
      </c>
      <c r="I536" s="34"/>
      <c r="J536" s="35"/>
      <c r="K536" s="36"/>
      <c r="L536" s="36"/>
      <c r="M536" s="36"/>
      <c r="N536" s="36"/>
      <c r="O536" s="36"/>
      <c r="P536" s="37"/>
      <c r="Q536" s="38"/>
      <c r="S536" s="33"/>
      <c r="T536" s="39"/>
      <c r="U536" s="40"/>
      <c r="V536" s="35"/>
    </row>
    <row r="537" spans="1:22" s="31" customFormat="1" hidden="1" outlineLevel="1" x14ac:dyDescent="0.3">
      <c r="A537" s="32" t="s">
        <v>40</v>
      </c>
      <c r="D537" s="42">
        <f>+'[11]Balance Sheet'!$E$41</f>
        <v>3522</v>
      </c>
      <c r="E537" s="41"/>
      <c r="G537" s="33">
        <v>0</v>
      </c>
      <c r="H537" s="33">
        <v>0</v>
      </c>
      <c r="I537" s="34"/>
      <c r="J537" s="35"/>
      <c r="K537" s="36"/>
      <c r="L537" s="36"/>
      <c r="M537" s="36"/>
      <c r="N537" s="36"/>
      <c r="O537" s="36"/>
      <c r="P537" s="37"/>
      <c r="Q537" s="38"/>
      <c r="S537" s="33"/>
      <c r="T537" s="39"/>
      <c r="U537" s="40"/>
      <c r="V537" s="35"/>
    </row>
    <row r="538" spans="1:22" s="31" customFormat="1" hidden="1" outlineLevel="1" x14ac:dyDescent="0.3">
      <c r="A538" s="32" t="s">
        <v>41</v>
      </c>
      <c r="D538" s="42">
        <f>+'[12]Balance Sheet'!$E$41</f>
        <v>8885</v>
      </c>
      <c r="E538" s="41"/>
      <c r="G538" s="33">
        <v>-51</v>
      </c>
      <c r="H538" s="33">
        <v>-49</v>
      </c>
      <c r="I538" s="34"/>
      <c r="J538" s="35"/>
      <c r="K538" s="36"/>
      <c r="L538" s="36"/>
      <c r="M538" s="36"/>
      <c r="N538" s="36"/>
      <c r="O538" s="36"/>
      <c r="P538" s="37"/>
      <c r="Q538" s="38"/>
      <c r="S538" s="33"/>
      <c r="T538" s="39"/>
      <c r="U538" s="40"/>
      <c r="V538" s="35"/>
    </row>
    <row r="539" spans="1:22" s="31" customFormat="1" hidden="1" outlineLevel="1" x14ac:dyDescent="0.3">
      <c r="A539" s="32" t="s">
        <v>42</v>
      </c>
      <c r="D539" s="42">
        <f>+'[13]Balance Sheet'!$E$41</f>
        <v>615</v>
      </c>
      <c r="E539" s="41"/>
      <c r="G539" s="33">
        <v>0</v>
      </c>
      <c r="H539" s="33">
        <v>0</v>
      </c>
      <c r="I539" s="34"/>
      <c r="J539" s="35"/>
      <c r="K539" s="36"/>
      <c r="L539" s="36"/>
      <c r="M539" s="36"/>
      <c r="N539" s="36"/>
      <c r="O539" s="36"/>
      <c r="P539" s="37"/>
      <c r="Q539" s="38"/>
      <c r="S539" s="33"/>
      <c r="T539" s="39"/>
      <c r="U539" s="40"/>
      <c r="V539" s="35"/>
    </row>
    <row r="540" spans="1:22" s="31" customFormat="1" hidden="1" outlineLevel="1" x14ac:dyDescent="0.3">
      <c r="A540" s="32" t="s">
        <v>0</v>
      </c>
      <c r="D540" s="42">
        <f>+'[14]Balance Sheet'!$E$41</f>
        <v>1226</v>
      </c>
      <c r="E540" s="41"/>
      <c r="G540" s="33">
        <v>0</v>
      </c>
      <c r="H540" s="33">
        <v>0</v>
      </c>
      <c r="I540" s="34"/>
      <c r="J540" s="35"/>
      <c r="K540" s="36"/>
      <c r="L540" s="36"/>
      <c r="M540" s="36"/>
      <c r="N540" s="36"/>
      <c r="O540" s="36"/>
      <c r="P540" s="37"/>
      <c r="Q540" s="38"/>
      <c r="S540" s="33"/>
      <c r="T540" s="39"/>
      <c r="U540" s="40"/>
      <c r="V540" s="35"/>
    </row>
    <row r="541" spans="1:22" s="31" customFormat="1" hidden="1" outlineLevel="1" x14ac:dyDescent="0.3">
      <c r="A541" s="32" t="s">
        <v>43</v>
      </c>
      <c r="D541" s="42">
        <f>+'[15]Balance Sheet'!$E$41</f>
        <v>236</v>
      </c>
      <c r="E541" s="41"/>
      <c r="G541" s="33">
        <v>26824</v>
      </c>
      <c r="H541" s="33">
        <v>-1785</v>
      </c>
      <c r="I541" s="34"/>
      <c r="J541" s="35"/>
      <c r="K541" s="36"/>
      <c r="L541" s="36"/>
      <c r="M541" s="36"/>
      <c r="N541" s="36"/>
      <c r="O541" s="36"/>
      <c r="P541" s="37"/>
      <c r="Q541" s="38"/>
      <c r="S541" s="33"/>
      <c r="T541" s="39"/>
      <c r="U541" s="40"/>
      <c r="V541" s="35"/>
    </row>
    <row r="542" spans="1:22" s="31" customFormat="1" hidden="1" outlineLevel="1" x14ac:dyDescent="0.3">
      <c r="A542" s="32" t="s">
        <v>44</v>
      </c>
      <c r="D542" s="42" t="e">
        <f>+'[16]Balance Sheet'!$E$41</f>
        <v>#REF!</v>
      </c>
      <c r="E542" s="41"/>
      <c r="G542" s="33">
        <v>0</v>
      </c>
      <c r="H542" s="33">
        <v>0</v>
      </c>
      <c r="I542" s="34"/>
      <c r="J542" s="35"/>
      <c r="K542" s="36"/>
      <c r="L542" s="36"/>
      <c r="M542" s="36"/>
      <c r="N542" s="36"/>
      <c r="O542" s="36"/>
      <c r="P542" s="37"/>
      <c r="Q542" s="38"/>
      <c r="S542" s="33"/>
      <c r="T542" s="39"/>
      <c r="U542" s="40"/>
      <c r="V542" s="35"/>
    </row>
    <row r="543" spans="1:22" s="31" customFormat="1" hidden="1" outlineLevel="1" x14ac:dyDescent="0.3">
      <c r="A543" s="32" t="s">
        <v>45</v>
      </c>
      <c r="D543" s="42">
        <f>+'[17]Balance Sheet'!$E$41</f>
        <v>7171</v>
      </c>
      <c r="E543" s="41"/>
      <c r="G543" s="33">
        <v>0</v>
      </c>
      <c r="H543" s="33">
        <v>0</v>
      </c>
      <c r="I543" s="34"/>
      <c r="J543" s="35"/>
      <c r="K543" s="36"/>
      <c r="L543" s="36"/>
      <c r="M543" s="36"/>
      <c r="N543" s="36"/>
      <c r="O543" s="36"/>
      <c r="P543" s="37"/>
      <c r="Q543" s="38"/>
      <c r="S543" s="33"/>
      <c r="T543" s="39"/>
      <c r="U543" s="40"/>
      <c r="V543" s="35"/>
    </row>
    <row r="544" spans="1:22" s="31" customFormat="1" hidden="1" outlineLevel="1" x14ac:dyDescent="0.3">
      <c r="A544" s="32" t="s">
        <v>46</v>
      </c>
      <c r="D544" s="42">
        <f>+'[18]Balance Sheet'!$E$41</f>
        <v>0</v>
      </c>
      <c r="E544" s="41"/>
      <c r="G544" s="33">
        <v>0</v>
      </c>
      <c r="H544" s="33">
        <v>0</v>
      </c>
      <c r="I544" s="34"/>
      <c r="J544" s="35"/>
      <c r="K544" s="36"/>
      <c r="L544" s="36"/>
      <c r="M544" s="36"/>
      <c r="N544" s="36"/>
      <c r="O544" s="36"/>
      <c r="P544" s="37"/>
      <c r="Q544" s="38"/>
      <c r="S544" s="33"/>
      <c r="T544" s="39"/>
      <c r="U544" s="40"/>
      <c r="V544" s="35"/>
    </row>
    <row r="545" spans="1:22" s="31" customFormat="1" hidden="1" outlineLevel="1" x14ac:dyDescent="0.3">
      <c r="A545" s="32" t="s">
        <v>47</v>
      </c>
      <c r="D545" s="42">
        <f>+'[19]Balance Sheet'!$E$41</f>
        <v>7455</v>
      </c>
      <c r="E545" s="41"/>
      <c r="G545" s="33">
        <v>0</v>
      </c>
      <c r="H545" s="33">
        <v>0</v>
      </c>
      <c r="I545" s="34"/>
      <c r="J545" s="35"/>
      <c r="K545" s="36"/>
      <c r="L545" s="36"/>
      <c r="M545" s="36"/>
      <c r="N545" s="36"/>
      <c r="O545" s="36"/>
      <c r="P545" s="37"/>
      <c r="Q545" s="38"/>
      <c r="S545" s="33"/>
      <c r="T545" s="39"/>
      <c r="U545" s="40"/>
      <c r="V545" s="35"/>
    </row>
    <row r="546" spans="1:22" collapsed="1" x14ac:dyDescent="0.3">
      <c r="A546" s="124"/>
      <c r="B546" s="44" t="s">
        <v>116</v>
      </c>
      <c r="C546" s="52"/>
      <c r="D546" s="52"/>
      <c r="E546" s="52"/>
      <c r="F546" s="125"/>
      <c r="G546" s="193">
        <v>31527</v>
      </c>
      <c r="H546" s="193">
        <v>-34459</v>
      </c>
      <c r="J546" s="45">
        <f t="shared" si="0"/>
        <v>65986</v>
      </c>
      <c r="K546" s="96">
        <f t="shared" si="1"/>
        <v>10</v>
      </c>
      <c r="L546" s="96"/>
    </row>
    <row r="547" spans="1:22" s="31" customFormat="1" hidden="1" outlineLevel="1" x14ac:dyDescent="0.3">
      <c r="A547" s="32" t="s">
        <v>31</v>
      </c>
      <c r="D547" s="42">
        <f>'[1]Balance Sheet'!$E$41</f>
        <v>4200</v>
      </c>
      <c r="E547" s="41"/>
      <c r="G547" s="33">
        <v>2415</v>
      </c>
      <c r="H547" s="33">
        <v>1975</v>
      </c>
      <c r="I547" s="34"/>
      <c r="J547" s="35"/>
      <c r="K547" s="36"/>
      <c r="L547" s="36"/>
      <c r="M547" s="36"/>
      <c r="N547" s="36"/>
      <c r="O547" s="36"/>
      <c r="P547" s="37"/>
      <c r="Q547" s="38"/>
      <c r="S547" s="33"/>
      <c r="T547" s="39"/>
      <c r="U547" s="40"/>
      <c r="V547" s="35"/>
    </row>
    <row r="548" spans="1:22" s="31" customFormat="1" hidden="1" outlineLevel="1" x14ac:dyDescent="0.3">
      <c r="A548" s="32" t="s">
        <v>32</v>
      </c>
      <c r="D548" s="42" t="e">
        <f>+'[3]Balance Sheet'!$E$41</f>
        <v>#REF!</v>
      </c>
      <c r="E548" s="41"/>
      <c r="G548" s="33">
        <v>289</v>
      </c>
      <c r="H548" s="33">
        <v>413</v>
      </c>
      <c r="I548" s="34"/>
      <c r="J548" s="35"/>
      <c r="K548" s="36"/>
      <c r="L548" s="36"/>
      <c r="M548" s="36"/>
      <c r="N548" s="36"/>
      <c r="O548" s="36"/>
      <c r="P548" s="37"/>
      <c r="Q548" s="38"/>
      <c r="S548" s="33"/>
      <c r="T548" s="39"/>
      <c r="U548" s="40"/>
      <c r="V548" s="35"/>
    </row>
    <row r="549" spans="1:22" s="31" customFormat="1" hidden="1" outlineLevel="1" x14ac:dyDescent="0.3">
      <c r="A549" s="32" t="s">
        <v>33</v>
      </c>
      <c r="D549" s="42">
        <f>+'[4]Balance Sheet'!$E$41</f>
        <v>6295</v>
      </c>
      <c r="E549" s="41"/>
      <c r="G549" s="33">
        <v>709</v>
      </c>
      <c r="H549" s="33">
        <v>1104</v>
      </c>
      <c r="I549" s="34"/>
      <c r="J549" s="35"/>
      <c r="K549" s="36"/>
      <c r="L549" s="36"/>
      <c r="M549" s="36"/>
      <c r="N549" s="36"/>
      <c r="O549" s="36"/>
      <c r="P549" s="37"/>
      <c r="Q549" s="38"/>
      <c r="S549" s="33"/>
      <c r="T549" s="39"/>
      <c r="U549" s="40"/>
      <c r="V549" s="35"/>
    </row>
    <row r="550" spans="1:22" s="31" customFormat="1" hidden="1" outlineLevel="1" x14ac:dyDescent="0.3">
      <c r="A550" s="32" t="s">
        <v>34</v>
      </c>
      <c r="D550" s="42">
        <f>+'[5]Balance Sheet'!$E$41</f>
        <v>9570</v>
      </c>
      <c r="E550" s="41"/>
      <c r="G550" s="33">
        <v>16916</v>
      </c>
      <c r="H550" s="33">
        <v>17413</v>
      </c>
      <c r="I550" s="34"/>
      <c r="J550" s="35"/>
      <c r="K550" s="36"/>
      <c r="L550" s="36"/>
      <c r="M550" s="36"/>
      <c r="N550" s="36"/>
      <c r="O550" s="36"/>
      <c r="P550" s="37"/>
      <c r="Q550" s="38"/>
      <c r="S550" s="33"/>
      <c r="T550" s="39"/>
      <c r="U550" s="40"/>
      <c r="V550" s="35"/>
    </row>
    <row r="551" spans="1:22" s="31" customFormat="1" hidden="1" outlineLevel="1" x14ac:dyDescent="0.3">
      <c r="A551" s="32" t="s">
        <v>35</v>
      </c>
      <c r="D551" s="42">
        <f>+'[6]Balance Sheet'!$E$41</f>
        <v>6718</v>
      </c>
      <c r="E551" s="41"/>
      <c r="G551" s="33">
        <v>171</v>
      </c>
      <c r="H551" s="33">
        <v>147</v>
      </c>
      <c r="I551" s="34"/>
      <c r="J551" s="35"/>
      <c r="K551" s="36"/>
      <c r="L551" s="36"/>
      <c r="M551" s="36"/>
      <c r="N551" s="36"/>
      <c r="O551" s="36"/>
      <c r="P551" s="37"/>
      <c r="Q551" s="38"/>
      <c r="S551" s="33"/>
      <c r="T551" s="39"/>
      <c r="U551" s="40"/>
      <c r="V551" s="35"/>
    </row>
    <row r="552" spans="1:22" s="31" customFormat="1" hidden="1" outlineLevel="1" x14ac:dyDescent="0.3">
      <c r="A552" s="32" t="s">
        <v>36</v>
      </c>
      <c r="D552" s="42">
        <f>+'[7]Balance Sheet'!$E$41</f>
        <v>4328</v>
      </c>
      <c r="E552" s="41"/>
      <c r="G552" s="33">
        <v>7686</v>
      </c>
      <c r="H552" s="33">
        <v>7195</v>
      </c>
      <c r="I552" s="34"/>
      <c r="J552" s="35"/>
      <c r="K552" s="36"/>
      <c r="L552" s="36"/>
      <c r="M552" s="36"/>
      <c r="N552" s="36"/>
      <c r="O552" s="36"/>
      <c r="P552" s="37"/>
      <c r="Q552" s="38"/>
      <c r="S552" s="33"/>
      <c r="T552" s="39"/>
      <c r="U552" s="40"/>
      <c r="V552" s="35"/>
    </row>
    <row r="553" spans="1:22" s="31" customFormat="1" hidden="1" outlineLevel="1" x14ac:dyDescent="0.3">
      <c r="A553" s="32" t="s">
        <v>37</v>
      </c>
      <c r="D553" s="42">
        <f>+'[8]Balance Sheet'!$E$41</f>
        <v>1331</v>
      </c>
      <c r="E553" s="41"/>
      <c r="G553" s="33">
        <v>478</v>
      </c>
      <c r="H553" s="33">
        <v>304</v>
      </c>
      <c r="I553" s="34"/>
      <c r="J553" s="35"/>
      <c r="K553" s="36"/>
      <c r="L553" s="36"/>
      <c r="M553" s="36"/>
      <c r="N553" s="36"/>
      <c r="O553" s="36"/>
      <c r="P553" s="37"/>
      <c r="Q553" s="38"/>
      <c r="S553" s="33"/>
      <c r="T553" s="39"/>
      <c r="U553" s="40"/>
      <c r="V553" s="35"/>
    </row>
    <row r="554" spans="1:22" s="31" customFormat="1" hidden="1" outlineLevel="1" x14ac:dyDescent="0.3">
      <c r="A554" s="32" t="s">
        <v>38</v>
      </c>
      <c r="D554" s="42">
        <f>+'[9]Balance Sheet'!$E$41</f>
        <v>424</v>
      </c>
      <c r="E554" s="41"/>
      <c r="G554" s="33">
        <v>1290</v>
      </c>
      <c r="H554" s="33">
        <v>1357</v>
      </c>
      <c r="I554" s="34"/>
      <c r="J554" s="35"/>
      <c r="K554" s="36"/>
      <c r="L554" s="36"/>
      <c r="M554" s="36"/>
      <c r="N554" s="36"/>
      <c r="O554" s="36"/>
      <c r="P554" s="37"/>
      <c r="Q554" s="38"/>
      <c r="S554" s="33"/>
      <c r="T554" s="39"/>
      <c r="U554" s="40"/>
      <c r="V554" s="35"/>
    </row>
    <row r="555" spans="1:22" s="31" customFormat="1" hidden="1" outlineLevel="1" x14ac:dyDescent="0.3">
      <c r="A555" s="32" t="s">
        <v>39</v>
      </c>
      <c r="D555" s="42">
        <f>+'[10]Balance Sheet'!$E$41</f>
        <v>13530</v>
      </c>
      <c r="E555" s="41"/>
      <c r="G555" s="33">
        <v>363</v>
      </c>
      <c r="H555" s="33">
        <v>274</v>
      </c>
      <c r="I555" s="34"/>
      <c r="J555" s="35"/>
      <c r="K555" s="36"/>
      <c r="L555" s="36"/>
      <c r="M555" s="36"/>
      <c r="N555" s="36"/>
      <c r="O555" s="36"/>
      <c r="P555" s="37"/>
      <c r="Q555" s="38"/>
      <c r="S555" s="33"/>
      <c r="T555" s="39"/>
      <c r="U555" s="40"/>
      <c r="V555" s="35"/>
    </row>
    <row r="556" spans="1:22" s="31" customFormat="1" hidden="1" outlineLevel="1" x14ac:dyDescent="0.3">
      <c r="A556" s="32" t="s">
        <v>40</v>
      </c>
      <c r="D556" s="42">
        <f>+'[11]Balance Sheet'!$E$41</f>
        <v>3522</v>
      </c>
      <c r="E556" s="41"/>
      <c r="G556" s="33">
        <v>56</v>
      </c>
      <c r="H556" s="33">
        <v>85</v>
      </c>
      <c r="I556" s="34"/>
      <c r="J556" s="35"/>
      <c r="K556" s="36"/>
      <c r="L556" s="36"/>
      <c r="M556" s="36"/>
      <c r="N556" s="36"/>
      <c r="O556" s="36"/>
      <c r="P556" s="37"/>
      <c r="Q556" s="38"/>
      <c r="S556" s="33"/>
      <c r="T556" s="39"/>
      <c r="U556" s="40"/>
      <c r="V556" s="35"/>
    </row>
    <row r="557" spans="1:22" s="31" customFormat="1" hidden="1" outlineLevel="1" x14ac:dyDescent="0.3">
      <c r="A557" s="32" t="s">
        <v>41</v>
      </c>
      <c r="D557" s="42">
        <f>+'[12]Balance Sheet'!$E$41</f>
        <v>8885</v>
      </c>
      <c r="E557" s="41"/>
      <c r="G557" s="33">
        <v>342</v>
      </c>
      <c r="H557" s="33">
        <v>397</v>
      </c>
      <c r="I557" s="34"/>
      <c r="J557" s="35"/>
      <c r="K557" s="36"/>
      <c r="L557" s="36"/>
      <c r="M557" s="36"/>
      <c r="N557" s="36"/>
      <c r="O557" s="36"/>
      <c r="P557" s="37"/>
      <c r="Q557" s="38"/>
      <c r="S557" s="33"/>
      <c r="T557" s="39"/>
      <c r="U557" s="40"/>
      <c r="V557" s="35"/>
    </row>
    <row r="558" spans="1:22" s="31" customFormat="1" hidden="1" outlineLevel="1" x14ac:dyDescent="0.3">
      <c r="A558" s="32" t="s">
        <v>42</v>
      </c>
      <c r="D558" s="42">
        <f>+'[13]Balance Sheet'!$E$41</f>
        <v>615</v>
      </c>
      <c r="E558" s="41"/>
      <c r="G558" s="33">
        <v>273</v>
      </c>
      <c r="H558" s="33">
        <v>193</v>
      </c>
      <c r="I558" s="34"/>
      <c r="J558" s="35"/>
      <c r="K558" s="36"/>
      <c r="L558" s="36"/>
      <c r="M558" s="36"/>
      <c r="N558" s="36"/>
      <c r="O558" s="36"/>
      <c r="P558" s="37"/>
      <c r="Q558" s="38"/>
      <c r="S558" s="33"/>
      <c r="T558" s="39"/>
      <c r="U558" s="40"/>
      <c r="V558" s="35"/>
    </row>
    <row r="559" spans="1:22" s="31" customFormat="1" hidden="1" outlineLevel="1" x14ac:dyDescent="0.3">
      <c r="A559" s="32" t="s">
        <v>0</v>
      </c>
      <c r="D559" s="42">
        <f>+'[14]Balance Sheet'!$E$41</f>
        <v>1226</v>
      </c>
      <c r="E559" s="41"/>
      <c r="G559" s="33">
        <v>162</v>
      </c>
      <c r="H559" s="33">
        <v>108</v>
      </c>
      <c r="I559" s="34"/>
      <c r="J559" s="35"/>
      <c r="K559" s="36"/>
      <c r="L559" s="36"/>
      <c r="M559" s="36"/>
      <c r="N559" s="36"/>
      <c r="O559" s="36"/>
      <c r="P559" s="37"/>
      <c r="Q559" s="38"/>
      <c r="S559" s="33"/>
      <c r="T559" s="39"/>
      <c r="U559" s="40"/>
      <c r="V559" s="35"/>
    </row>
    <row r="560" spans="1:22" s="31" customFormat="1" hidden="1" outlineLevel="1" x14ac:dyDescent="0.3">
      <c r="A560" s="32" t="s">
        <v>43</v>
      </c>
      <c r="D560" s="42">
        <f>+'[15]Balance Sheet'!$E$41</f>
        <v>236</v>
      </c>
      <c r="E560" s="41"/>
      <c r="G560" s="33">
        <v>3748</v>
      </c>
      <c r="H560" s="33">
        <v>3702</v>
      </c>
      <c r="I560" s="34"/>
      <c r="J560" s="35"/>
      <c r="K560" s="36"/>
      <c r="L560" s="36"/>
      <c r="M560" s="36"/>
      <c r="N560" s="36"/>
      <c r="O560" s="36"/>
      <c r="P560" s="37"/>
      <c r="Q560" s="38"/>
      <c r="S560" s="33"/>
      <c r="T560" s="39"/>
      <c r="U560" s="40"/>
      <c r="V560" s="35"/>
    </row>
    <row r="561" spans="1:22" s="31" customFormat="1" hidden="1" outlineLevel="1" x14ac:dyDescent="0.3">
      <c r="A561" s="32" t="s">
        <v>44</v>
      </c>
      <c r="D561" s="42" t="e">
        <f>+'[16]Balance Sheet'!$E$41</f>
        <v>#REF!</v>
      </c>
      <c r="E561" s="41"/>
      <c r="G561" s="33">
        <v>167</v>
      </c>
      <c r="H561" s="33">
        <v>382</v>
      </c>
      <c r="I561" s="34"/>
      <c r="J561" s="35"/>
      <c r="K561" s="36"/>
      <c r="L561" s="36"/>
      <c r="M561" s="36"/>
      <c r="N561" s="36"/>
      <c r="O561" s="36"/>
      <c r="P561" s="37"/>
      <c r="Q561" s="38"/>
      <c r="S561" s="33"/>
      <c r="T561" s="39"/>
      <c r="U561" s="40"/>
      <c r="V561" s="35"/>
    </row>
    <row r="562" spans="1:22" s="31" customFormat="1" hidden="1" outlineLevel="1" x14ac:dyDescent="0.3">
      <c r="A562" s="32" t="s">
        <v>45</v>
      </c>
      <c r="D562" s="42">
        <f>+'[17]Balance Sheet'!$E$41</f>
        <v>7171</v>
      </c>
      <c r="E562" s="41"/>
      <c r="G562" s="33">
        <v>2721</v>
      </c>
      <c r="H562" s="33">
        <v>2036</v>
      </c>
      <c r="I562" s="34"/>
      <c r="J562" s="35"/>
      <c r="K562" s="36"/>
      <c r="L562" s="36"/>
      <c r="M562" s="36"/>
      <c r="N562" s="36"/>
      <c r="O562" s="36"/>
      <c r="P562" s="37"/>
      <c r="Q562" s="38"/>
      <c r="S562" s="33"/>
      <c r="T562" s="39"/>
      <c r="U562" s="40"/>
      <c r="V562" s="35"/>
    </row>
    <row r="563" spans="1:22" s="31" customFormat="1" hidden="1" outlineLevel="1" x14ac:dyDescent="0.3">
      <c r="A563" s="32" t="s">
        <v>46</v>
      </c>
      <c r="D563" s="42">
        <f>+'[18]Balance Sheet'!$E$41</f>
        <v>0</v>
      </c>
      <c r="E563" s="41"/>
      <c r="G563" s="33">
        <v>151</v>
      </c>
      <c r="H563" s="33">
        <v>158</v>
      </c>
      <c r="I563" s="34"/>
      <c r="J563" s="35"/>
      <c r="K563" s="36"/>
      <c r="L563" s="36"/>
      <c r="M563" s="36"/>
      <c r="N563" s="36"/>
      <c r="O563" s="36"/>
      <c r="P563" s="37"/>
      <c r="Q563" s="38"/>
      <c r="S563" s="33"/>
      <c r="T563" s="39"/>
      <c r="U563" s="40"/>
      <c r="V563" s="35"/>
    </row>
    <row r="564" spans="1:22" s="31" customFormat="1" hidden="1" outlineLevel="1" x14ac:dyDescent="0.3">
      <c r="A564" s="32" t="s">
        <v>47</v>
      </c>
      <c r="D564" s="42">
        <f>+'[19]Balance Sheet'!$E$41</f>
        <v>7455</v>
      </c>
      <c r="E564" s="41"/>
      <c r="G564" s="33">
        <v>233</v>
      </c>
      <c r="H564" s="33">
        <v>134</v>
      </c>
      <c r="I564" s="34"/>
      <c r="J564" s="35"/>
      <c r="K564" s="36"/>
      <c r="L564" s="36"/>
      <c r="M564" s="36"/>
      <c r="N564" s="36"/>
      <c r="O564" s="36"/>
      <c r="P564" s="37"/>
      <c r="Q564" s="38"/>
      <c r="S564" s="33"/>
      <c r="T564" s="39"/>
      <c r="U564" s="40"/>
      <c r="V564" s="35"/>
    </row>
    <row r="565" spans="1:22" collapsed="1" x14ac:dyDescent="0.3">
      <c r="A565" s="124"/>
      <c r="B565" s="44" t="s">
        <v>10</v>
      </c>
      <c r="C565" s="52"/>
      <c r="D565" s="52"/>
      <c r="E565" s="52"/>
      <c r="F565" s="125"/>
      <c r="G565" s="193">
        <v>38170</v>
      </c>
      <c r="H565" s="193">
        <v>37377</v>
      </c>
      <c r="J565" s="45">
        <f t="shared" si="0"/>
        <v>793</v>
      </c>
      <c r="K565" s="96">
        <f t="shared" si="1"/>
        <v>2.1216255986301738E-2</v>
      </c>
      <c r="L565" s="96"/>
    </row>
    <row r="566" spans="1:22" s="31" customFormat="1" hidden="1" outlineLevel="1" x14ac:dyDescent="0.3">
      <c r="A566" s="32" t="s">
        <v>31</v>
      </c>
      <c r="D566" s="42">
        <f>'[1]Balance Sheet'!$E$41</f>
        <v>4200</v>
      </c>
      <c r="E566" s="41"/>
      <c r="G566" s="33">
        <v>-18370</v>
      </c>
      <c r="H566" s="33">
        <v>-13346</v>
      </c>
      <c r="I566" s="34"/>
      <c r="J566" s="35"/>
      <c r="K566" s="36"/>
      <c r="L566" s="36"/>
      <c r="M566" s="36"/>
      <c r="N566" s="36"/>
      <c r="O566" s="36"/>
      <c r="P566" s="37"/>
      <c r="Q566" s="38"/>
      <c r="S566" s="33"/>
      <c r="T566" s="39"/>
      <c r="U566" s="40"/>
      <c r="V566" s="35"/>
    </row>
    <row r="567" spans="1:22" s="31" customFormat="1" hidden="1" outlineLevel="1" x14ac:dyDescent="0.3">
      <c r="A567" s="32" t="s">
        <v>32</v>
      </c>
      <c r="D567" s="42" t="e">
        <f>+'[3]Balance Sheet'!$E$41</f>
        <v>#REF!</v>
      </c>
      <c r="E567" s="41"/>
      <c r="G567" s="33">
        <v>-2885</v>
      </c>
      <c r="H567" s="33">
        <v>-6636</v>
      </c>
      <c r="I567" s="34"/>
      <c r="J567" s="35"/>
      <c r="K567" s="36"/>
      <c r="L567" s="36"/>
      <c r="M567" s="36"/>
      <c r="N567" s="36"/>
      <c r="O567" s="36"/>
      <c r="P567" s="37"/>
      <c r="Q567" s="38"/>
      <c r="S567" s="33"/>
      <c r="T567" s="39"/>
      <c r="U567" s="40"/>
      <c r="V567" s="35"/>
    </row>
    <row r="568" spans="1:22" s="31" customFormat="1" hidden="1" outlineLevel="1" x14ac:dyDescent="0.3">
      <c r="A568" s="32" t="s">
        <v>33</v>
      </c>
      <c r="D568" s="42">
        <f>+'[4]Balance Sheet'!$E$41</f>
        <v>6295</v>
      </c>
      <c r="E568" s="41"/>
      <c r="G568" s="33">
        <v>-8775</v>
      </c>
      <c r="H568" s="33">
        <v>-12058</v>
      </c>
      <c r="I568" s="34"/>
      <c r="J568" s="35"/>
      <c r="K568" s="36"/>
      <c r="L568" s="36"/>
      <c r="M568" s="36"/>
      <c r="N568" s="36"/>
      <c r="O568" s="36"/>
      <c r="P568" s="37"/>
      <c r="Q568" s="38"/>
      <c r="S568" s="33"/>
      <c r="T568" s="39"/>
      <c r="U568" s="40"/>
      <c r="V568" s="35"/>
    </row>
    <row r="569" spans="1:22" s="31" customFormat="1" hidden="1" outlineLevel="1" x14ac:dyDescent="0.3">
      <c r="A569" s="32" t="s">
        <v>34</v>
      </c>
      <c r="D569" s="42">
        <f>+'[5]Balance Sheet'!$E$41</f>
        <v>9570</v>
      </c>
      <c r="E569" s="41"/>
      <c r="G569" s="33">
        <v>-101568</v>
      </c>
      <c r="H569" s="33">
        <v>-137021</v>
      </c>
      <c r="I569" s="34"/>
      <c r="J569" s="35"/>
      <c r="K569" s="36"/>
      <c r="L569" s="36"/>
      <c r="M569" s="36"/>
      <c r="N569" s="36"/>
      <c r="O569" s="36"/>
      <c r="P569" s="37"/>
      <c r="Q569" s="38"/>
      <c r="S569" s="33"/>
      <c r="T569" s="39"/>
      <c r="U569" s="40"/>
      <c r="V569" s="35"/>
    </row>
    <row r="570" spans="1:22" s="31" customFormat="1" hidden="1" outlineLevel="1" x14ac:dyDescent="0.3">
      <c r="A570" s="32" t="s">
        <v>35</v>
      </c>
      <c r="D570" s="42">
        <f>+'[6]Balance Sheet'!$E$41</f>
        <v>6718</v>
      </c>
      <c r="E570" s="41"/>
      <c r="G570" s="33">
        <v>-1652</v>
      </c>
      <c r="H570" s="33">
        <v>-2481</v>
      </c>
      <c r="I570" s="34"/>
      <c r="J570" s="35"/>
      <c r="K570" s="36"/>
      <c r="L570" s="36"/>
      <c r="M570" s="36"/>
      <c r="N570" s="36"/>
      <c r="O570" s="36"/>
      <c r="P570" s="37"/>
      <c r="Q570" s="38"/>
      <c r="S570" s="33"/>
      <c r="T570" s="39"/>
      <c r="U570" s="40"/>
      <c r="V570" s="35"/>
    </row>
    <row r="571" spans="1:22" s="31" customFormat="1" hidden="1" outlineLevel="1" x14ac:dyDescent="0.3">
      <c r="A571" s="32" t="s">
        <v>36</v>
      </c>
      <c r="D571" s="42">
        <f>+'[7]Balance Sheet'!$E$41</f>
        <v>4328</v>
      </c>
      <c r="E571" s="41"/>
      <c r="G571" s="33">
        <v>-109268</v>
      </c>
      <c r="H571" s="33">
        <v>-91187</v>
      </c>
      <c r="I571" s="34"/>
      <c r="J571" s="35"/>
      <c r="K571" s="36"/>
      <c r="L571" s="36"/>
      <c r="M571" s="36"/>
      <c r="N571" s="36"/>
      <c r="O571" s="36"/>
      <c r="P571" s="37"/>
      <c r="Q571" s="38"/>
      <c r="S571" s="33"/>
      <c r="T571" s="39"/>
      <c r="U571" s="40"/>
      <c r="V571" s="35"/>
    </row>
    <row r="572" spans="1:22" s="31" customFormat="1" hidden="1" outlineLevel="1" x14ac:dyDescent="0.3">
      <c r="A572" s="32" t="s">
        <v>37</v>
      </c>
      <c r="D572" s="42">
        <f>+'[8]Balance Sheet'!$E$41</f>
        <v>1331</v>
      </c>
      <c r="E572" s="41"/>
      <c r="G572" s="33">
        <v>-1128</v>
      </c>
      <c r="H572" s="33">
        <v>-7623</v>
      </c>
      <c r="I572" s="34"/>
      <c r="J572" s="35"/>
      <c r="K572" s="36"/>
      <c r="L572" s="36"/>
      <c r="M572" s="36"/>
      <c r="N572" s="36"/>
      <c r="O572" s="36"/>
      <c r="P572" s="37"/>
      <c r="Q572" s="38"/>
      <c r="S572" s="33"/>
      <c r="T572" s="39"/>
      <c r="U572" s="40"/>
      <c r="V572" s="35"/>
    </row>
    <row r="573" spans="1:22" s="31" customFormat="1" hidden="1" outlineLevel="1" x14ac:dyDescent="0.3">
      <c r="A573" s="32" t="s">
        <v>38</v>
      </c>
      <c r="D573" s="42">
        <f>+'[9]Balance Sheet'!$E$41</f>
        <v>424</v>
      </c>
      <c r="E573" s="41"/>
      <c r="G573" s="33">
        <v>-13216</v>
      </c>
      <c r="H573" s="33">
        <v>-25279</v>
      </c>
      <c r="I573" s="34"/>
      <c r="J573" s="35"/>
      <c r="K573" s="36"/>
      <c r="L573" s="36"/>
      <c r="M573" s="36"/>
      <c r="N573" s="36"/>
      <c r="O573" s="36"/>
      <c r="P573" s="37"/>
      <c r="Q573" s="38"/>
      <c r="S573" s="33"/>
      <c r="T573" s="39"/>
      <c r="U573" s="40"/>
      <c r="V573" s="35"/>
    </row>
    <row r="574" spans="1:22" s="31" customFormat="1" hidden="1" outlineLevel="1" x14ac:dyDescent="0.3">
      <c r="A574" s="32" t="s">
        <v>39</v>
      </c>
      <c r="D574" s="42">
        <f>+'[10]Balance Sheet'!$E$41</f>
        <v>13530</v>
      </c>
      <c r="E574" s="41"/>
      <c r="G574" s="33">
        <v>-2369</v>
      </c>
      <c r="H574" s="33">
        <v>-3467</v>
      </c>
      <c r="I574" s="34"/>
      <c r="J574" s="35"/>
      <c r="K574" s="36"/>
      <c r="L574" s="36"/>
      <c r="M574" s="36"/>
      <c r="N574" s="36"/>
      <c r="O574" s="36"/>
      <c r="P574" s="37"/>
      <c r="Q574" s="38"/>
      <c r="S574" s="33"/>
      <c r="T574" s="39"/>
      <c r="U574" s="40"/>
      <c r="V574" s="35"/>
    </row>
    <row r="575" spans="1:22" s="31" customFormat="1" hidden="1" outlineLevel="1" x14ac:dyDescent="0.3">
      <c r="A575" s="32" t="s">
        <v>40</v>
      </c>
      <c r="D575" s="42">
        <f>+'[11]Balance Sheet'!$E$41</f>
        <v>3522</v>
      </c>
      <c r="E575" s="41"/>
      <c r="G575" s="33">
        <v>-940</v>
      </c>
      <c r="H575" s="33">
        <v>-1011</v>
      </c>
      <c r="I575" s="34"/>
      <c r="J575" s="35"/>
      <c r="K575" s="36"/>
      <c r="L575" s="36"/>
      <c r="M575" s="36"/>
      <c r="N575" s="36"/>
      <c r="O575" s="36"/>
      <c r="P575" s="37"/>
      <c r="Q575" s="38"/>
      <c r="S575" s="33"/>
      <c r="T575" s="39"/>
      <c r="U575" s="40"/>
      <c r="V575" s="35"/>
    </row>
    <row r="576" spans="1:22" s="31" customFormat="1" hidden="1" outlineLevel="1" x14ac:dyDescent="0.3">
      <c r="A576" s="32" t="s">
        <v>41</v>
      </c>
      <c r="D576" s="42">
        <f>+'[12]Balance Sheet'!$E$41</f>
        <v>8885</v>
      </c>
      <c r="E576" s="41"/>
      <c r="G576" s="33">
        <v>-1161</v>
      </c>
      <c r="H576" s="33">
        <v>-2155</v>
      </c>
      <c r="I576" s="34"/>
      <c r="J576" s="35"/>
      <c r="K576" s="36"/>
      <c r="L576" s="36"/>
      <c r="M576" s="36"/>
      <c r="N576" s="36"/>
      <c r="O576" s="36"/>
      <c r="P576" s="37"/>
      <c r="Q576" s="38"/>
      <c r="S576" s="33"/>
      <c r="T576" s="39"/>
      <c r="U576" s="40"/>
      <c r="V576" s="35"/>
    </row>
    <row r="577" spans="1:22" s="31" customFormat="1" hidden="1" outlineLevel="1" x14ac:dyDescent="0.3">
      <c r="A577" s="32" t="s">
        <v>42</v>
      </c>
      <c r="D577" s="42">
        <f>+'[13]Balance Sheet'!$E$41</f>
        <v>615</v>
      </c>
      <c r="E577" s="41"/>
      <c r="G577" s="33">
        <v>-374</v>
      </c>
      <c r="H577" s="33">
        <v>-630</v>
      </c>
      <c r="I577" s="34"/>
      <c r="J577" s="35"/>
      <c r="K577" s="36"/>
      <c r="L577" s="36"/>
      <c r="M577" s="36"/>
      <c r="N577" s="36"/>
      <c r="O577" s="36"/>
      <c r="P577" s="37"/>
      <c r="Q577" s="38"/>
      <c r="S577" s="33"/>
      <c r="T577" s="39"/>
      <c r="U577" s="40"/>
      <c r="V577" s="35"/>
    </row>
    <row r="578" spans="1:22" s="31" customFormat="1" hidden="1" outlineLevel="1" x14ac:dyDescent="0.3">
      <c r="A578" s="32" t="s">
        <v>0</v>
      </c>
      <c r="D578" s="42">
        <f>+'[14]Balance Sheet'!$E$41</f>
        <v>1226</v>
      </c>
      <c r="E578" s="41"/>
      <c r="G578" s="33">
        <v>-2621</v>
      </c>
      <c r="H578" s="33">
        <v>-6108</v>
      </c>
      <c r="I578" s="34"/>
      <c r="J578" s="35"/>
      <c r="K578" s="36"/>
      <c r="L578" s="36"/>
      <c r="M578" s="36"/>
      <c r="N578" s="36"/>
      <c r="O578" s="36"/>
      <c r="P578" s="37"/>
      <c r="Q578" s="38"/>
      <c r="S578" s="33"/>
      <c r="T578" s="39"/>
      <c r="U578" s="40"/>
      <c r="V578" s="35"/>
    </row>
    <row r="579" spans="1:22" s="31" customFormat="1" hidden="1" outlineLevel="1" x14ac:dyDescent="0.3">
      <c r="A579" s="32" t="s">
        <v>43</v>
      </c>
      <c r="D579" s="42">
        <f>+'[15]Balance Sheet'!$E$41</f>
        <v>236</v>
      </c>
      <c r="E579" s="41"/>
      <c r="G579" s="33">
        <v>-52592</v>
      </c>
      <c r="H579" s="33">
        <v>-38874</v>
      </c>
      <c r="I579" s="34"/>
      <c r="J579" s="35"/>
      <c r="K579" s="36"/>
      <c r="L579" s="36"/>
      <c r="M579" s="36"/>
      <c r="N579" s="36"/>
      <c r="O579" s="36"/>
      <c r="P579" s="37"/>
      <c r="Q579" s="38"/>
      <c r="S579" s="33"/>
      <c r="T579" s="39"/>
      <c r="U579" s="40"/>
      <c r="V579" s="35"/>
    </row>
    <row r="580" spans="1:22" s="31" customFormat="1" hidden="1" outlineLevel="1" x14ac:dyDescent="0.3">
      <c r="A580" s="32" t="s">
        <v>44</v>
      </c>
      <c r="D580" s="42" t="e">
        <f>+'[16]Balance Sheet'!$E$41</f>
        <v>#REF!</v>
      </c>
      <c r="E580" s="41"/>
      <c r="G580" s="33">
        <v>-21610</v>
      </c>
      <c r="H580" s="33">
        <v>-17955</v>
      </c>
      <c r="I580" s="34"/>
      <c r="J580" s="35"/>
      <c r="K580" s="36"/>
      <c r="L580" s="36"/>
      <c r="M580" s="36"/>
      <c r="N580" s="36"/>
      <c r="O580" s="36"/>
      <c r="P580" s="37"/>
      <c r="Q580" s="38"/>
      <c r="S580" s="33"/>
      <c r="T580" s="39"/>
      <c r="U580" s="40"/>
      <c r="V580" s="35"/>
    </row>
    <row r="581" spans="1:22" s="31" customFormat="1" hidden="1" outlineLevel="1" x14ac:dyDescent="0.3">
      <c r="A581" s="32" t="s">
        <v>45</v>
      </c>
      <c r="D581" s="42">
        <f>+'[17]Balance Sheet'!$E$41</f>
        <v>7171</v>
      </c>
      <c r="E581" s="41"/>
      <c r="G581" s="33">
        <v>-57880</v>
      </c>
      <c r="H581" s="33">
        <v>-47602</v>
      </c>
      <c r="I581" s="34"/>
      <c r="J581" s="35"/>
      <c r="K581" s="36"/>
      <c r="L581" s="36"/>
      <c r="M581" s="36"/>
      <c r="N581" s="36"/>
      <c r="O581" s="36"/>
      <c r="P581" s="37"/>
      <c r="Q581" s="38"/>
      <c r="S581" s="33"/>
      <c r="T581" s="39"/>
      <c r="U581" s="40"/>
      <c r="V581" s="35"/>
    </row>
    <row r="582" spans="1:22" s="31" customFormat="1" hidden="1" outlineLevel="1" x14ac:dyDescent="0.3">
      <c r="A582" s="32" t="s">
        <v>46</v>
      </c>
      <c r="D582" s="42">
        <f>+'[18]Balance Sheet'!$E$41</f>
        <v>0</v>
      </c>
      <c r="E582" s="41"/>
      <c r="G582" s="33">
        <v>-256</v>
      </c>
      <c r="H582" s="33">
        <v>-9945</v>
      </c>
      <c r="I582" s="34"/>
      <c r="J582" s="35"/>
      <c r="K582" s="36"/>
      <c r="L582" s="36"/>
      <c r="M582" s="36"/>
      <c r="N582" s="36"/>
      <c r="O582" s="36"/>
      <c r="P582" s="37"/>
      <c r="Q582" s="38"/>
      <c r="S582" s="33"/>
      <c r="T582" s="39"/>
      <c r="U582" s="40"/>
      <c r="V582" s="35"/>
    </row>
    <row r="583" spans="1:22" s="31" customFormat="1" hidden="1" outlineLevel="1" x14ac:dyDescent="0.3">
      <c r="A583" s="32" t="s">
        <v>47</v>
      </c>
      <c r="D583" s="42">
        <f>+'[19]Balance Sheet'!$E$41</f>
        <v>7455</v>
      </c>
      <c r="E583" s="41"/>
      <c r="G583" s="33">
        <v>-3343</v>
      </c>
      <c r="H583" s="33">
        <v>-12168</v>
      </c>
      <c r="I583" s="34"/>
      <c r="J583" s="35"/>
      <c r="K583" s="36"/>
      <c r="L583" s="36"/>
      <c r="M583" s="36"/>
      <c r="N583" s="36"/>
      <c r="O583" s="36"/>
      <c r="P583" s="37"/>
      <c r="Q583" s="38"/>
      <c r="S583" s="33"/>
      <c r="T583" s="39"/>
      <c r="U583" s="40"/>
      <c r="V583" s="35"/>
    </row>
    <row r="584" spans="1:22" collapsed="1" x14ac:dyDescent="0.3">
      <c r="A584" s="124"/>
      <c r="B584" s="44" t="s">
        <v>117</v>
      </c>
      <c r="C584" s="52"/>
      <c r="D584" s="52"/>
      <c r="E584" s="52"/>
      <c r="F584" s="125"/>
      <c r="G584" s="193">
        <v>-400008</v>
      </c>
      <c r="H584" s="193">
        <v>-435546</v>
      </c>
      <c r="J584" s="45">
        <f t="shared" si="0"/>
        <v>35538</v>
      </c>
      <c r="K584" s="96">
        <f t="shared" si="1"/>
        <v>8.8843223135537289E-2</v>
      </c>
      <c r="L584" s="96"/>
    </row>
    <row r="585" spans="1:22" s="31" customFormat="1" hidden="1" outlineLevel="1" x14ac:dyDescent="0.3">
      <c r="A585" s="32" t="s">
        <v>31</v>
      </c>
      <c r="D585" s="42">
        <f>'[1]Balance Sheet'!$E$41</f>
        <v>4200</v>
      </c>
      <c r="E585" s="41"/>
      <c r="G585" s="33">
        <v>0</v>
      </c>
      <c r="H585" s="33">
        <v>0</v>
      </c>
      <c r="I585" s="34"/>
      <c r="J585" s="35"/>
      <c r="K585" s="36"/>
      <c r="L585" s="36"/>
      <c r="M585" s="36"/>
      <c r="N585" s="36"/>
      <c r="O585" s="36"/>
      <c r="P585" s="37"/>
      <c r="Q585" s="38"/>
      <c r="S585" s="33"/>
      <c r="T585" s="39"/>
      <c r="U585" s="40"/>
      <c r="V585" s="35"/>
    </row>
    <row r="586" spans="1:22" s="31" customFormat="1" hidden="1" outlineLevel="1" x14ac:dyDescent="0.3">
      <c r="A586" s="32" t="s">
        <v>32</v>
      </c>
      <c r="D586" s="42" t="e">
        <f>+'[3]Balance Sheet'!$E$41</f>
        <v>#REF!</v>
      </c>
      <c r="E586" s="41"/>
      <c r="G586" s="33">
        <v>0</v>
      </c>
      <c r="H586" s="33">
        <v>0</v>
      </c>
      <c r="I586" s="34"/>
      <c r="J586" s="35"/>
      <c r="K586" s="36"/>
      <c r="L586" s="36"/>
      <c r="M586" s="36"/>
      <c r="N586" s="36"/>
      <c r="O586" s="36"/>
      <c r="P586" s="37"/>
      <c r="Q586" s="38"/>
      <c r="S586" s="33"/>
      <c r="T586" s="39"/>
      <c r="U586" s="40"/>
      <c r="V586" s="35"/>
    </row>
    <row r="587" spans="1:22" s="31" customFormat="1" hidden="1" outlineLevel="1" x14ac:dyDescent="0.3">
      <c r="A587" s="32" t="s">
        <v>33</v>
      </c>
      <c r="D587" s="42">
        <f>+'[4]Balance Sheet'!$E$41</f>
        <v>6295</v>
      </c>
      <c r="E587" s="41"/>
      <c r="G587" s="33">
        <v>-3393</v>
      </c>
      <c r="H587" s="33">
        <v>-5392</v>
      </c>
      <c r="I587" s="34"/>
      <c r="J587" s="35"/>
      <c r="K587" s="36"/>
      <c r="L587" s="36"/>
      <c r="M587" s="36"/>
      <c r="N587" s="36"/>
      <c r="O587" s="36"/>
      <c r="P587" s="37"/>
      <c r="Q587" s="38"/>
      <c r="S587" s="33"/>
      <c r="T587" s="39"/>
      <c r="U587" s="40"/>
      <c r="V587" s="35"/>
    </row>
    <row r="588" spans="1:22" s="31" customFormat="1" hidden="1" outlineLevel="1" x14ac:dyDescent="0.3">
      <c r="A588" s="32" t="s">
        <v>34</v>
      </c>
      <c r="D588" s="42">
        <f>+'[5]Balance Sheet'!$E$41</f>
        <v>9570</v>
      </c>
      <c r="E588" s="41"/>
      <c r="G588" s="33">
        <v>-9257</v>
      </c>
      <c r="H588" s="33">
        <v>0</v>
      </c>
      <c r="I588" s="34"/>
      <c r="J588" s="35"/>
      <c r="K588" s="36"/>
      <c r="L588" s="36"/>
      <c r="M588" s="36"/>
      <c r="N588" s="36"/>
      <c r="O588" s="36"/>
      <c r="P588" s="37"/>
      <c r="Q588" s="38"/>
      <c r="S588" s="33"/>
      <c r="T588" s="39"/>
      <c r="U588" s="40"/>
      <c r="V588" s="35"/>
    </row>
    <row r="589" spans="1:22" s="31" customFormat="1" hidden="1" outlineLevel="1" x14ac:dyDescent="0.3">
      <c r="A589" s="32" t="s">
        <v>35</v>
      </c>
      <c r="D589" s="42">
        <f>+'[6]Balance Sheet'!$E$41</f>
        <v>6718</v>
      </c>
      <c r="E589" s="41"/>
      <c r="G589" s="33">
        <v>0</v>
      </c>
      <c r="H589" s="33">
        <v>0</v>
      </c>
      <c r="I589" s="34"/>
      <c r="J589" s="35"/>
      <c r="K589" s="36"/>
      <c r="L589" s="36"/>
      <c r="M589" s="36"/>
      <c r="N589" s="36"/>
      <c r="O589" s="36"/>
      <c r="P589" s="37"/>
      <c r="Q589" s="38"/>
      <c r="S589" s="33"/>
      <c r="T589" s="39"/>
      <c r="U589" s="40"/>
      <c r="V589" s="35"/>
    </row>
    <row r="590" spans="1:22" s="31" customFormat="1" hidden="1" outlineLevel="1" x14ac:dyDescent="0.3">
      <c r="A590" s="32" t="s">
        <v>36</v>
      </c>
      <c r="D590" s="42">
        <f>+'[7]Balance Sheet'!$E$41</f>
        <v>4328</v>
      </c>
      <c r="E590" s="41"/>
      <c r="G590" s="33">
        <v>0</v>
      </c>
      <c r="H590" s="33">
        <v>0</v>
      </c>
      <c r="I590" s="34"/>
      <c r="J590" s="35"/>
      <c r="K590" s="36"/>
      <c r="L590" s="36"/>
      <c r="M590" s="36"/>
      <c r="N590" s="36"/>
      <c r="O590" s="36"/>
      <c r="P590" s="37"/>
      <c r="Q590" s="38"/>
      <c r="S590" s="33"/>
      <c r="T590" s="39"/>
      <c r="U590" s="40"/>
      <c r="V590" s="35"/>
    </row>
    <row r="591" spans="1:22" s="31" customFormat="1" hidden="1" outlineLevel="1" x14ac:dyDescent="0.3">
      <c r="A591" s="32" t="s">
        <v>37</v>
      </c>
      <c r="D591" s="42">
        <f>+'[8]Balance Sheet'!$E$41</f>
        <v>1331</v>
      </c>
      <c r="E591" s="41"/>
      <c r="G591" s="33">
        <v>0</v>
      </c>
      <c r="H591" s="33">
        <v>0</v>
      </c>
      <c r="I591" s="34"/>
      <c r="J591" s="35"/>
      <c r="K591" s="36"/>
      <c r="L591" s="36"/>
      <c r="M591" s="36"/>
      <c r="N591" s="36"/>
      <c r="O591" s="36"/>
      <c r="P591" s="37"/>
      <c r="Q591" s="38"/>
      <c r="S591" s="33"/>
      <c r="T591" s="39"/>
      <c r="U591" s="40"/>
      <c r="V591" s="35"/>
    </row>
    <row r="592" spans="1:22" s="31" customFormat="1" hidden="1" outlineLevel="1" x14ac:dyDescent="0.3">
      <c r="A592" s="32" t="s">
        <v>38</v>
      </c>
      <c r="D592" s="42">
        <f>+'[9]Balance Sheet'!$E$41</f>
        <v>424</v>
      </c>
      <c r="E592" s="41"/>
      <c r="G592" s="33">
        <v>-2413</v>
      </c>
      <c r="H592" s="33">
        <v>-1165</v>
      </c>
      <c r="I592" s="34"/>
      <c r="J592" s="35"/>
      <c r="K592" s="36"/>
      <c r="L592" s="36"/>
      <c r="M592" s="36"/>
      <c r="N592" s="36"/>
      <c r="O592" s="36"/>
      <c r="P592" s="37"/>
      <c r="Q592" s="38"/>
      <c r="S592" s="33"/>
      <c r="T592" s="39"/>
      <c r="U592" s="40"/>
      <c r="V592" s="35"/>
    </row>
    <row r="593" spans="1:22" s="31" customFormat="1" hidden="1" outlineLevel="1" x14ac:dyDescent="0.3">
      <c r="A593" s="32" t="s">
        <v>39</v>
      </c>
      <c r="D593" s="42">
        <f>+'[10]Balance Sheet'!$E$41</f>
        <v>13530</v>
      </c>
      <c r="E593" s="41"/>
      <c r="G593" s="33">
        <v>0</v>
      </c>
      <c r="H593" s="33">
        <v>0</v>
      </c>
      <c r="I593" s="34"/>
      <c r="J593" s="35"/>
      <c r="K593" s="36"/>
      <c r="L593" s="36"/>
      <c r="M593" s="36"/>
      <c r="N593" s="36"/>
      <c r="O593" s="36"/>
      <c r="P593" s="37"/>
      <c r="Q593" s="38"/>
      <c r="S593" s="33"/>
      <c r="T593" s="39"/>
      <c r="U593" s="40"/>
      <c r="V593" s="35"/>
    </row>
    <row r="594" spans="1:22" s="31" customFormat="1" hidden="1" outlineLevel="1" x14ac:dyDescent="0.3">
      <c r="A594" s="32" t="s">
        <v>40</v>
      </c>
      <c r="D594" s="42">
        <f>+'[11]Balance Sheet'!$E$41</f>
        <v>3522</v>
      </c>
      <c r="E594" s="41"/>
      <c r="G594" s="33">
        <v>0</v>
      </c>
      <c r="H594" s="33">
        <v>0</v>
      </c>
      <c r="I594" s="34"/>
      <c r="J594" s="35"/>
      <c r="K594" s="36"/>
      <c r="L594" s="36"/>
      <c r="M594" s="36"/>
      <c r="N594" s="36"/>
      <c r="O594" s="36"/>
      <c r="P594" s="37"/>
      <c r="Q594" s="38"/>
      <c r="S594" s="33"/>
      <c r="T594" s="39"/>
      <c r="U594" s="40"/>
      <c r="V594" s="35"/>
    </row>
    <row r="595" spans="1:22" s="31" customFormat="1" hidden="1" outlineLevel="1" x14ac:dyDescent="0.3">
      <c r="A595" s="32" t="s">
        <v>41</v>
      </c>
      <c r="D595" s="42">
        <f>+'[12]Balance Sheet'!$E$41</f>
        <v>8885</v>
      </c>
      <c r="E595" s="41"/>
      <c r="G595" s="33">
        <v>-962</v>
      </c>
      <c r="H595" s="33">
        <v>-1095</v>
      </c>
      <c r="I595" s="34"/>
      <c r="J595" s="35"/>
      <c r="K595" s="36"/>
      <c r="L595" s="36"/>
      <c r="M595" s="36"/>
      <c r="N595" s="36"/>
      <c r="O595" s="36"/>
      <c r="P595" s="37"/>
      <c r="Q595" s="38"/>
      <c r="S595" s="33"/>
      <c r="T595" s="39"/>
      <c r="U595" s="40"/>
      <c r="V595" s="35"/>
    </row>
    <row r="596" spans="1:22" s="31" customFormat="1" hidden="1" outlineLevel="1" x14ac:dyDescent="0.3">
      <c r="A596" s="32" t="s">
        <v>42</v>
      </c>
      <c r="D596" s="42">
        <f>+'[13]Balance Sheet'!$E$41</f>
        <v>615</v>
      </c>
      <c r="E596" s="41"/>
      <c r="G596" s="33">
        <v>0</v>
      </c>
      <c r="H596" s="33">
        <v>0</v>
      </c>
      <c r="I596" s="34"/>
      <c r="J596" s="35"/>
      <c r="K596" s="36"/>
      <c r="L596" s="36"/>
      <c r="M596" s="36"/>
      <c r="N596" s="36"/>
      <c r="O596" s="36"/>
      <c r="P596" s="37"/>
      <c r="Q596" s="38"/>
      <c r="S596" s="33"/>
      <c r="T596" s="39"/>
      <c r="U596" s="40"/>
      <c r="V596" s="35"/>
    </row>
    <row r="597" spans="1:22" s="31" customFormat="1" hidden="1" outlineLevel="1" x14ac:dyDescent="0.3">
      <c r="A597" s="32" t="s">
        <v>0</v>
      </c>
      <c r="D597" s="42">
        <f>+'[14]Balance Sheet'!$E$41</f>
        <v>1226</v>
      </c>
      <c r="E597" s="41"/>
      <c r="G597" s="33">
        <v>-309</v>
      </c>
      <c r="H597" s="33">
        <v>-8</v>
      </c>
      <c r="I597" s="34"/>
      <c r="J597" s="35"/>
      <c r="K597" s="36"/>
      <c r="L597" s="36"/>
      <c r="M597" s="36"/>
      <c r="N597" s="36"/>
      <c r="O597" s="36"/>
      <c r="P597" s="37"/>
      <c r="Q597" s="38"/>
      <c r="S597" s="33"/>
      <c r="T597" s="39"/>
      <c r="U597" s="40"/>
      <c r="V597" s="35"/>
    </row>
    <row r="598" spans="1:22" s="31" customFormat="1" hidden="1" outlineLevel="1" x14ac:dyDescent="0.3">
      <c r="A598" s="32" t="s">
        <v>43</v>
      </c>
      <c r="D598" s="42">
        <f>+'[15]Balance Sheet'!$E$41</f>
        <v>236</v>
      </c>
      <c r="E598" s="41"/>
      <c r="G598" s="33">
        <v>0</v>
      </c>
      <c r="H598" s="33">
        <v>0</v>
      </c>
      <c r="I598" s="34"/>
      <c r="J598" s="35"/>
      <c r="K598" s="36"/>
      <c r="L598" s="36"/>
      <c r="M598" s="36"/>
      <c r="N598" s="36"/>
      <c r="O598" s="36"/>
      <c r="P598" s="37"/>
      <c r="Q598" s="38"/>
      <c r="S598" s="33"/>
      <c r="T598" s="39"/>
      <c r="U598" s="40"/>
      <c r="V598" s="35"/>
    </row>
    <row r="599" spans="1:22" s="31" customFormat="1" hidden="1" outlineLevel="1" x14ac:dyDescent="0.3">
      <c r="A599" s="32" t="s">
        <v>44</v>
      </c>
      <c r="D599" s="42" t="e">
        <f>+'[16]Balance Sheet'!$E$41</f>
        <v>#REF!</v>
      </c>
      <c r="E599" s="41"/>
      <c r="G599" s="33">
        <v>0</v>
      </c>
      <c r="H599" s="33">
        <v>0</v>
      </c>
      <c r="I599" s="34"/>
      <c r="J599" s="35"/>
      <c r="K599" s="36"/>
      <c r="L599" s="36"/>
      <c r="M599" s="36"/>
      <c r="N599" s="36"/>
      <c r="O599" s="36"/>
      <c r="P599" s="37"/>
      <c r="Q599" s="38"/>
      <c r="S599" s="33"/>
      <c r="T599" s="39"/>
      <c r="U599" s="40"/>
      <c r="V599" s="35"/>
    </row>
    <row r="600" spans="1:22" s="31" customFormat="1" hidden="1" outlineLevel="1" x14ac:dyDescent="0.3">
      <c r="A600" s="32" t="s">
        <v>45</v>
      </c>
      <c r="D600" s="42">
        <f>+'[17]Balance Sheet'!$E$41</f>
        <v>7171</v>
      </c>
      <c r="E600" s="41"/>
      <c r="G600" s="33">
        <v>-2028</v>
      </c>
      <c r="H600" s="33">
        <v>-2055</v>
      </c>
      <c r="I600" s="34"/>
      <c r="J600" s="35"/>
      <c r="K600" s="36"/>
      <c r="L600" s="36"/>
      <c r="M600" s="36"/>
      <c r="N600" s="36"/>
      <c r="O600" s="36"/>
      <c r="P600" s="37"/>
      <c r="Q600" s="38"/>
      <c r="S600" s="33"/>
      <c r="T600" s="39"/>
      <c r="U600" s="40"/>
      <c r="V600" s="35"/>
    </row>
    <row r="601" spans="1:22" s="31" customFormat="1" hidden="1" outlineLevel="1" x14ac:dyDescent="0.3">
      <c r="A601" s="32" t="s">
        <v>46</v>
      </c>
      <c r="D601" s="42">
        <f>+'[18]Balance Sheet'!$E$41</f>
        <v>0</v>
      </c>
      <c r="E601" s="41"/>
      <c r="G601" s="33">
        <v>0</v>
      </c>
      <c r="H601" s="33">
        <v>0</v>
      </c>
      <c r="I601" s="34"/>
      <c r="J601" s="35"/>
      <c r="K601" s="36"/>
      <c r="L601" s="36"/>
      <c r="M601" s="36"/>
      <c r="N601" s="36"/>
      <c r="O601" s="36"/>
      <c r="P601" s="37"/>
      <c r="Q601" s="38"/>
      <c r="S601" s="33"/>
      <c r="T601" s="39"/>
      <c r="U601" s="40"/>
      <c r="V601" s="35"/>
    </row>
    <row r="602" spans="1:22" s="31" customFormat="1" hidden="1" outlineLevel="1" x14ac:dyDescent="0.3">
      <c r="A602" s="32" t="s">
        <v>47</v>
      </c>
      <c r="D602" s="42">
        <f>+'[19]Balance Sheet'!$E$41</f>
        <v>7455</v>
      </c>
      <c r="E602" s="41"/>
      <c r="G602" s="33">
        <v>0</v>
      </c>
      <c r="H602" s="33">
        <v>0</v>
      </c>
      <c r="I602" s="34"/>
      <c r="J602" s="35"/>
      <c r="K602" s="36"/>
      <c r="L602" s="36"/>
      <c r="M602" s="36"/>
      <c r="N602" s="36"/>
      <c r="O602" s="36"/>
      <c r="P602" s="37"/>
      <c r="Q602" s="38"/>
      <c r="S602" s="33"/>
      <c r="T602" s="39"/>
      <c r="U602" s="40"/>
      <c r="V602" s="35"/>
    </row>
    <row r="603" spans="1:22" collapsed="1" x14ac:dyDescent="0.3">
      <c r="A603" s="131"/>
      <c r="B603" s="97" t="s">
        <v>118</v>
      </c>
      <c r="C603" s="63"/>
      <c r="D603" s="63"/>
      <c r="E603" s="63"/>
      <c r="F603" s="132"/>
      <c r="G603" s="193">
        <v>-18362</v>
      </c>
      <c r="H603" s="193">
        <v>-9715</v>
      </c>
      <c r="J603" s="45">
        <f t="shared" si="0"/>
        <v>-8647</v>
      </c>
      <c r="K603" s="96">
        <f t="shared" si="1"/>
        <v>0.89006690684508494</v>
      </c>
      <c r="L603" s="96"/>
    </row>
    <row r="604" spans="1:22" s="31" customFormat="1" hidden="1" outlineLevel="1" x14ac:dyDescent="0.3">
      <c r="A604" s="32" t="s">
        <v>31</v>
      </c>
      <c r="D604" s="42">
        <f>'[1]Balance Sheet'!$E$41</f>
        <v>4200</v>
      </c>
      <c r="E604" s="41"/>
      <c r="G604" s="33">
        <v>-25601</v>
      </c>
      <c r="H604" s="33">
        <v>-1309</v>
      </c>
      <c r="I604" s="34"/>
      <c r="J604" s="35"/>
      <c r="K604" s="36"/>
      <c r="L604" s="36"/>
      <c r="M604" s="36"/>
      <c r="N604" s="36"/>
      <c r="O604" s="36"/>
      <c r="P604" s="37"/>
      <c r="Q604" s="38"/>
      <c r="S604" s="33"/>
      <c r="T604" s="39"/>
      <c r="U604" s="40"/>
      <c r="V604" s="35"/>
    </row>
    <row r="605" spans="1:22" s="31" customFormat="1" hidden="1" outlineLevel="1" x14ac:dyDescent="0.3">
      <c r="A605" s="32" t="s">
        <v>32</v>
      </c>
      <c r="D605" s="42" t="e">
        <f>+'[3]Balance Sheet'!$E$41</f>
        <v>#REF!</v>
      </c>
      <c r="E605" s="41"/>
      <c r="G605" s="33">
        <v>736</v>
      </c>
      <c r="H605" s="33">
        <v>255</v>
      </c>
      <c r="I605" s="34"/>
      <c r="J605" s="35"/>
      <c r="K605" s="36"/>
      <c r="L605" s="36"/>
      <c r="M605" s="36"/>
      <c r="N605" s="36"/>
      <c r="O605" s="36"/>
      <c r="P605" s="37"/>
      <c r="Q605" s="38"/>
      <c r="S605" s="33"/>
      <c r="T605" s="39"/>
      <c r="U605" s="40"/>
      <c r="V605" s="35"/>
    </row>
    <row r="606" spans="1:22" s="31" customFormat="1" hidden="1" outlineLevel="1" x14ac:dyDescent="0.3">
      <c r="A606" s="32" t="s">
        <v>33</v>
      </c>
      <c r="D606" s="42">
        <f>+'[4]Balance Sheet'!$E$41</f>
        <v>6295</v>
      </c>
      <c r="E606" s="41"/>
      <c r="G606" s="33">
        <v>-11623</v>
      </c>
      <c r="H606" s="33">
        <v>-6238</v>
      </c>
      <c r="I606" s="34"/>
      <c r="J606" s="35"/>
      <c r="K606" s="36"/>
      <c r="L606" s="36"/>
      <c r="M606" s="36"/>
      <c r="N606" s="36"/>
      <c r="O606" s="36"/>
      <c r="P606" s="37"/>
      <c r="Q606" s="38"/>
      <c r="S606" s="33"/>
      <c r="T606" s="39"/>
      <c r="U606" s="40"/>
      <c r="V606" s="35"/>
    </row>
    <row r="607" spans="1:22" s="31" customFormat="1" hidden="1" outlineLevel="1" x14ac:dyDescent="0.3">
      <c r="A607" s="32" t="s">
        <v>34</v>
      </c>
      <c r="D607" s="42">
        <f>+'[5]Balance Sheet'!$E$41</f>
        <v>9570</v>
      </c>
      <c r="E607" s="41"/>
      <c r="G607" s="33">
        <v>-3055</v>
      </c>
      <c r="H607" s="33">
        <v>-217692</v>
      </c>
      <c r="I607" s="34"/>
      <c r="J607" s="35"/>
      <c r="K607" s="36"/>
      <c r="L607" s="36"/>
      <c r="M607" s="36"/>
      <c r="N607" s="36"/>
      <c r="O607" s="36"/>
      <c r="P607" s="37"/>
      <c r="Q607" s="38"/>
      <c r="S607" s="33"/>
      <c r="T607" s="39"/>
      <c r="U607" s="40"/>
      <c r="V607" s="35"/>
    </row>
    <row r="608" spans="1:22" s="31" customFormat="1" hidden="1" outlineLevel="1" x14ac:dyDescent="0.3">
      <c r="A608" s="32" t="s">
        <v>35</v>
      </c>
      <c r="D608" s="42">
        <f>+'[6]Balance Sheet'!$E$41</f>
        <v>6718</v>
      </c>
      <c r="E608" s="41"/>
      <c r="G608" s="33">
        <v>0</v>
      </c>
      <c r="H608" s="33">
        <v>0</v>
      </c>
      <c r="I608" s="34"/>
      <c r="J608" s="35"/>
      <c r="K608" s="36"/>
      <c r="L608" s="36"/>
      <c r="M608" s="36"/>
      <c r="N608" s="36"/>
      <c r="O608" s="36"/>
      <c r="P608" s="37"/>
      <c r="Q608" s="38"/>
      <c r="S608" s="33"/>
      <c r="T608" s="39"/>
      <c r="U608" s="40"/>
      <c r="V608" s="35"/>
    </row>
    <row r="609" spans="1:22" s="31" customFormat="1" hidden="1" outlineLevel="1" x14ac:dyDescent="0.3">
      <c r="A609" s="32" t="s">
        <v>36</v>
      </c>
      <c r="D609" s="42">
        <f>+'[7]Balance Sheet'!$E$41</f>
        <v>4328</v>
      </c>
      <c r="E609" s="41"/>
      <c r="G609" s="33">
        <v>-5007</v>
      </c>
      <c r="H609" s="33">
        <v>-2597</v>
      </c>
      <c r="I609" s="34"/>
      <c r="J609" s="35"/>
      <c r="K609" s="36"/>
      <c r="L609" s="36"/>
      <c r="M609" s="36"/>
      <c r="N609" s="36"/>
      <c r="O609" s="36"/>
      <c r="P609" s="37"/>
      <c r="Q609" s="38"/>
      <c r="S609" s="33"/>
      <c r="T609" s="39"/>
      <c r="U609" s="40"/>
      <c r="V609" s="35"/>
    </row>
    <row r="610" spans="1:22" s="31" customFormat="1" hidden="1" outlineLevel="1" x14ac:dyDescent="0.3">
      <c r="A610" s="32" t="s">
        <v>37</v>
      </c>
      <c r="D610" s="42">
        <f>+'[8]Balance Sheet'!$E$41</f>
        <v>1331</v>
      </c>
      <c r="E610" s="41"/>
      <c r="G610" s="33">
        <v>0</v>
      </c>
      <c r="H610" s="33">
        <v>0</v>
      </c>
      <c r="I610" s="34"/>
      <c r="J610" s="35"/>
      <c r="K610" s="36"/>
      <c r="L610" s="36"/>
      <c r="M610" s="36"/>
      <c r="N610" s="36"/>
      <c r="O610" s="36"/>
      <c r="P610" s="37"/>
      <c r="Q610" s="38"/>
      <c r="S610" s="33"/>
      <c r="T610" s="39"/>
      <c r="U610" s="40"/>
      <c r="V610" s="35"/>
    </row>
    <row r="611" spans="1:22" s="31" customFormat="1" hidden="1" outlineLevel="1" x14ac:dyDescent="0.3">
      <c r="A611" s="32" t="s">
        <v>38</v>
      </c>
      <c r="D611" s="42">
        <f>+'[9]Balance Sheet'!$E$41</f>
        <v>424</v>
      </c>
      <c r="E611" s="41"/>
      <c r="G611" s="33">
        <v>0</v>
      </c>
      <c r="H611" s="33">
        <v>0</v>
      </c>
      <c r="I611" s="34"/>
      <c r="J611" s="35"/>
      <c r="K611" s="36"/>
      <c r="L611" s="36"/>
      <c r="M611" s="36"/>
      <c r="N611" s="36"/>
      <c r="O611" s="36"/>
      <c r="P611" s="37"/>
      <c r="Q611" s="38"/>
      <c r="S611" s="33"/>
      <c r="T611" s="39"/>
      <c r="U611" s="40"/>
      <c r="V611" s="35"/>
    </row>
    <row r="612" spans="1:22" s="31" customFormat="1" hidden="1" outlineLevel="1" x14ac:dyDescent="0.3">
      <c r="A612" s="32" t="s">
        <v>39</v>
      </c>
      <c r="D612" s="42">
        <f>+'[10]Balance Sheet'!$E$41</f>
        <v>13530</v>
      </c>
      <c r="E612" s="41"/>
      <c r="G612" s="33">
        <v>-350</v>
      </c>
      <c r="H612" s="33">
        <v>-345</v>
      </c>
      <c r="I612" s="34"/>
      <c r="J612" s="35"/>
      <c r="K612" s="36"/>
      <c r="L612" s="36"/>
      <c r="M612" s="36"/>
      <c r="N612" s="36"/>
      <c r="O612" s="36"/>
      <c r="P612" s="37"/>
      <c r="Q612" s="38"/>
      <c r="S612" s="33"/>
      <c r="T612" s="39"/>
      <c r="U612" s="40"/>
      <c r="V612" s="35"/>
    </row>
    <row r="613" spans="1:22" s="31" customFormat="1" hidden="1" outlineLevel="1" x14ac:dyDescent="0.3">
      <c r="A613" s="32" t="s">
        <v>40</v>
      </c>
      <c r="D613" s="42">
        <f>+'[11]Balance Sheet'!$E$41</f>
        <v>3522</v>
      </c>
      <c r="E613" s="41"/>
      <c r="G613" s="33">
        <v>0</v>
      </c>
      <c r="H613" s="33">
        <v>0</v>
      </c>
      <c r="I613" s="34"/>
      <c r="J613" s="35"/>
      <c r="K613" s="36"/>
      <c r="L613" s="36"/>
      <c r="M613" s="36"/>
      <c r="N613" s="36"/>
      <c r="O613" s="36"/>
      <c r="P613" s="37"/>
      <c r="Q613" s="38"/>
      <c r="S613" s="33"/>
      <c r="T613" s="39"/>
      <c r="U613" s="40"/>
      <c r="V613" s="35"/>
    </row>
    <row r="614" spans="1:22" s="31" customFormat="1" hidden="1" outlineLevel="1" x14ac:dyDescent="0.3">
      <c r="A614" s="32" t="s">
        <v>41</v>
      </c>
      <c r="D614" s="42">
        <f>+'[12]Balance Sheet'!$E$41</f>
        <v>8885</v>
      </c>
      <c r="E614" s="41"/>
      <c r="G614" s="33">
        <v>-77</v>
      </c>
      <c r="H614" s="33">
        <v>-85</v>
      </c>
      <c r="I614" s="34"/>
      <c r="J614" s="35"/>
      <c r="K614" s="36"/>
      <c r="L614" s="36"/>
      <c r="M614" s="36"/>
      <c r="N614" s="36"/>
      <c r="O614" s="36"/>
      <c r="P614" s="37"/>
      <c r="Q614" s="38"/>
      <c r="S614" s="33"/>
      <c r="T614" s="39"/>
      <c r="U614" s="40"/>
      <c r="V614" s="35"/>
    </row>
    <row r="615" spans="1:22" s="31" customFormat="1" hidden="1" outlineLevel="1" x14ac:dyDescent="0.3">
      <c r="A615" s="32" t="s">
        <v>42</v>
      </c>
      <c r="D615" s="42">
        <f>+'[13]Balance Sheet'!$E$41</f>
        <v>615</v>
      </c>
      <c r="E615" s="41"/>
      <c r="G615" s="33">
        <v>-2741</v>
      </c>
      <c r="H615" s="33">
        <v>-2622</v>
      </c>
      <c r="I615" s="34"/>
      <c r="J615" s="35"/>
      <c r="K615" s="36"/>
      <c r="L615" s="36"/>
      <c r="M615" s="36"/>
      <c r="N615" s="36"/>
      <c r="O615" s="36"/>
      <c r="P615" s="37"/>
      <c r="Q615" s="38"/>
      <c r="S615" s="33"/>
      <c r="T615" s="39"/>
      <c r="U615" s="40"/>
      <c r="V615" s="35"/>
    </row>
    <row r="616" spans="1:22" s="31" customFormat="1" hidden="1" outlineLevel="1" x14ac:dyDescent="0.3">
      <c r="A616" s="32" t="s">
        <v>0</v>
      </c>
      <c r="D616" s="42">
        <f>+'[14]Balance Sheet'!$E$41</f>
        <v>1226</v>
      </c>
      <c r="E616" s="41"/>
      <c r="G616" s="33">
        <v>-14</v>
      </c>
      <c r="H616" s="33">
        <v>0</v>
      </c>
      <c r="I616" s="34"/>
      <c r="J616" s="35"/>
      <c r="K616" s="36"/>
      <c r="L616" s="36"/>
      <c r="M616" s="36"/>
      <c r="N616" s="36"/>
      <c r="O616" s="36"/>
      <c r="P616" s="37"/>
      <c r="Q616" s="38"/>
      <c r="S616" s="33"/>
      <c r="T616" s="39"/>
      <c r="U616" s="40"/>
      <c r="V616" s="35"/>
    </row>
    <row r="617" spans="1:22" s="31" customFormat="1" hidden="1" outlineLevel="1" x14ac:dyDescent="0.3">
      <c r="A617" s="32" t="s">
        <v>43</v>
      </c>
      <c r="D617" s="42">
        <f>+'[15]Balance Sheet'!$E$41</f>
        <v>236</v>
      </c>
      <c r="E617" s="41"/>
      <c r="G617" s="33">
        <v>-5718</v>
      </c>
      <c r="H617" s="33">
        <v>-585</v>
      </c>
      <c r="I617" s="34"/>
      <c r="J617" s="35"/>
      <c r="K617" s="36"/>
      <c r="L617" s="36"/>
      <c r="M617" s="36"/>
      <c r="N617" s="36"/>
      <c r="O617" s="36"/>
      <c r="P617" s="37"/>
      <c r="Q617" s="38"/>
      <c r="S617" s="33"/>
      <c r="T617" s="39"/>
      <c r="U617" s="40"/>
      <c r="V617" s="35"/>
    </row>
    <row r="618" spans="1:22" s="31" customFormat="1" hidden="1" outlineLevel="1" x14ac:dyDescent="0.3">
      <c r="A618" s="32" t="s">
        <v>44</v>
      </c>
      <c r="D618" s="42" t="e">
        <f>+'[16]Balance Sheet'!$E$41</f>
        <v>#REF!</v>
      </c>
      <c r="E618" s="41"/>
      <c r="G618" s="33">
        <v>14138</v>
      </c>
      <c r="H618" s="33">
        <v>19943</v>
      </c>
      <c r="I618" s="34"/>
      <c r="J618" s="35"/>
      <c r="K618" s="36"/>
      <c r="L618" s="36"/>
      <c r="M618" s="36"/>
      <c r="N618" s="36"/>
      <c r="O618" s="36"/>
      <c r="P618" s="37"/>
      <c r="Q618" s="38"/>
      <c r="S618" s="33"/>
      <c r="T618" s="39"/>
      <c r="U618" s="40"/>
      <c r="V618" s="35"/>
    </row>
    <row r="619" spans="1:22" s="31" customFormat="1" hidden="1" outlineLevel="1" x14ac:dyDescent="0.3">
      <c r="A619" s="32" t="s">
        <v>45</v>
      </c>
      <c r="D619" s="42">
        <f>+'[17]Balance Sheet'!$E$41</f>
        <v>7171</v>
      </c>
      <c r="E619" s="41"/>
      <c r="G619" s="33">
        <v>-8419</v>
      </c>
      <c r="H619" s="33">
        <v>-11005</v>
      </c>
      <c r="I619" s="34"/>
      <c r="J619" s="35"/>
      <c r="K619" s="36"/>
      <c r="L619" s="36"/>
      <c r="M619" s="36"/>
      <c r="N619" s="36"/>
      <c r="O619" s="36"/>
      <c r="P619" s="37"/>
      <c r="Q619" s="38"/>
      <c r="S619" s="33"/>
      <c r="T619" s="39"/>
      <c r="U619" s="40"/>
      <c r="V619" s="35"/>
    </row>
    <row r="620" spans="1:22" s="31" customFormat="1" hidden="1" outlineLevel="1" x14ac:dyDescent="0.3">
      <c r="A620" s="32" t="s">
        <v>46</v>
      </c>
      <c r="D620" s="42">
        <f>+'[18]Balance Sheet'!$E$41</f>
        <v>0</v>
      </c>
      <c r="E620" s="41"/>
      <c r="G620" s="33">
        <v>0</v>
      </c>
      <c r="H620" s="33">
        <v>0</v>
      </c>
      <c r="I620" s="34"/>
      <c r="J620" s="35"/>
      <c r="K620" s="36"/>
      <c r="L620" s="36"/>
      <c r="M620" s="36"/>
      <c r="N620" s="36"/>
      <c r="O620" s="36"/>
      <c r="P620" s="37"/>
      <c r="Q620" s="38"/>
      <c r="S620" s="33"/>
      <c r="T620" s="39"/>
      <c r="U620" s="40"/>
      <c r="V620" s="35"/>
    </row>
    <row r="621" spans="1:22" s="31" customFormat="1" hidden="1" outlineLevel="1" x14ac:dyDescent="0.3">
      <c r="A621" s="32" t="s">
        <v>47</v>
      </c>
      <c r="D621" s="42">
        <f>+'[19]Balance Sheet'!$E$41</f>
        <v>7455</v>
      </c>
      <c r="E621" s="41"/>
      <c r="G621" s="33">
        <v>-527</v>
      </c>
      <c r="H621" s="33">
        <v>-840</v>
      </c>
      <c r="I621" s="34"/>
      <c r="J621" s="35"/>
      <c r="K621" s="36"/>
      <c r="L621" s="36"/>
      <c r="M621" s="36"/>
      <c r="N621" s="36"/>
      <c r="O621" s="36"/>
      <c r="P621" s="37"/>
      <c r="Q621" s="38"/>
      <c r="S621" s="33"/>
      <c r="T621" s="39"/>
      <c r="U621" s="40"/>
      <c r="V621" s="35"/>
    </row>
    <row r="622" spans="1:22" collapsed="1" x14ac:dyDescent="0.3">
      <c r="A622" s="104"/>
      <c r="B622" s="44" t="s">
        <v>119</v>
      </c>
      <c r="C622" s="52"/>
      <c r="D622" s="52"/>
      <c r="E622" s="122"/>
      <c r="F622" s="121"/>
      <c r="G622" s="193">
        <v>-48258</v>
      </c>
      <c r="H622" s="193">
        <v>-223120</v>
      </c>
      <c r="J622" s="45">
        <f t="shared" si="0"/>
        <v>174862</v>
      </c>
      <c r="K622" s="96">
        <f t="shared" si="1"/>
        <v>3.623482116954702</v>
      </c>
      <c r="L622" s="96"/>
    </row>
    <row r="623" spans="1:22" s="31" customFormat="1" hidden="1" outlineLevel="1" x14ac:dyDescent="0.3">
      <c r="A623" s="32" t="s">
        <v>31</v>
      </c>
      <c r="D623" s="42">
        <f>'[1]Balance Sheet'!$E$41</f>
        <v>4200</v>
      </c>
      <c r="E623" s="41"/>
      <c r="G623" s="33">
        <v>0</v>
      </c>
      <c r="H623" s="33">
        <v>-60000</v>
      </c>
      <c r="I623" s="34"/>
      <c r="J623" s="35"/>
      <c r="K623" s="36"/>
      <c r="L623" s="36"/>
      <c r="M623" s="36"/>
      <c r="N623" s="36"/>
      <c r="O623" s="36"/>
      <c r="P623" s="37"/>
      <c r="Q623" s="38"/>
      <c r="S623" s="33"/>
      <c r="T623" s="39"/>
      <c r="U623" s="40"/>
      <c r="V623" s="35"/>
    </row>
    <row r="624" spans="1:22" s="31" customFormat="1" hidden="1" outlineLevel="1" x14ac:dyDescent="0.3">
      <c r="A624" s="32" t="s">
        <v>32</v>
      </c>
      <c r="D624" s="42" t="e">
        <f>+'[3]Balance Sheet'!$E$41</f>
        <v>#REF!</v>
      </c>
      <c r="E624" s="41"/>
      <c r="G624" s="33">
        <v>-11</v>
      </c>
      <c r="H624" s="33">
        <v>-580</v>
      </c>
      <c r="I624" s="34"/>
      <c r="J624" s="35"/>
      <c r="K624" s="36"/>
      <c r="L624" s="36"/>
      <c r="M624" s="36"/>
      <c r="N624" s="36"/>
      <c r="O624" s="36"/>
      <c r="P624" s="37"/>
      <c r="Q624" s="38"/>
      <c r="S624" s="33"/>
      <c r="T624" s="39"/>
      <c r="U624" s="40"/>
      <c r="V624" s="35"/>
    </row>
    <row r="625" spans="1:22" s="31" customFormat="1" hidden="1" outlineLevel="1" x14ac:dyDescent="0.3">
      <c r="A625" s="32" t="s">
        <v>33</v>
      </c>
      <c r="D625" s="42">
        <f>+'[4]Balance Sheet'!$E$41</f>
        <v>6295</v>
      </c>
      <c r="E625" s="41"/>
      <c r="G625" s="33">
        <v>0</v>
      </c>
      <c r="H625" s="33">
        <v>0</v>
      </c>
      <c r="I625" s="34"/>
      <c r="J625" s="35"/>
      <c r="K625" s="36"/>
      <c r="L625" s="36"/>
      <c r="M625" s="36"/>
      <c r="N625" s="36"/>
      <c r="O625" s="36"/>
      <c r="P625" s="37"/>
      <c r="Q625" s="38"/>
      <c r="S625" s="33"/>
      <c r="T625" s="39"/>
      <c r="U625" s="40"/>
      <c r="V625" s="35"/>
    </row>
    <row r="626" spans="1:22" s="31" customFormat="1" hidden="1" outlineLevel="1" x14ac:dyDescent="0.3">
      <c r="A626" s="32" t="s">
        <v>34</v>
      </c>
      <c r="D626" s="42">
        <f>+'[5]Balance Sheet'!$E$41</f>
        <v>9570</v>
      </c>
      <c r="E626" s="41"/>
      <c r="G626" s="33">
        <v>2925</v>
      </c>
      <c r="H626" s="33">
        <v>0</v>
      </c>
      <c r="I626" s="34"/>
      <c r="J626" s="35"/>
      <c r="K626" s="36"/>
      <c r="L626" s="36"/>
      <c r="M626" s="36"/>
      <c r="N626" s="36"/>
      <c r="O626" s="36"/>
      <c r="P626" s="37"/>
      <c r="Q626" s="38"/>
      <c r="S626" s="33"/>
      <c r="T626" s="39"/>
      <c r="U626" s="40"/>
      <c r="V626" s="35"/>
    </row>
    <row r="627" spans="1:22" s="31" customFormat="1" hidden="1" outlineLevel="1" x14ac:dyDescent="0.3">
      <c r="A627" s="32" t="s">
        <v>35</v>
      </c>
      <c r="D627" s="42">
        <f>+'[6]Balance Sheet'!$E$41</f>
        <v>6718</v>
      </c>
      <c r="E627" s="41"/>
      <c r="G627" s="33">
        <v>0</v>
      </c>
      <c r="H627" s="33">
        <v>0</v>
      </c>
      <c r="I627" s="34"/>
      <c r="J627" s="35"/>
      <c r="K627" s="36"/>
      <c r="L627" s="36"/>
      <c r="M627" s="36"/>
      <c r="N627" s="36"/>
      <c r="O627" s="36"/>
      <c r="P627" s="37"/>
      <c r="Q627" s="38"/>
      <c r="S627" s="33"/>
      <c r="T627" s="39"/>
      <c r="U627" s="40"/>
      <c r="V627" s="35"/>
    </row>
    <row r="628" spans="1:22" s="31" customFormat="1" hidden="1" outlineLevel="1" x14ac:dyDescent="0.3">
      <c r="A628" s="32" t="s">
        <v>36</v>
      </c>
      <c r="D628" s="42">
        <f>+'[7]Balance Sheet'!$E$41</f>
        <v>4328</v>
      </c>
      <c r="E628" s="41"/>
      <c r="G628" s="33">
        <v>4030</v>
      </c>
      <c r="H628" s="33">
        <v>2807</v>
      </c>
      <c r="I628" s="34"/>
      <c r="J628" s="35"/>
      <c r="K628" s="36"/>
      <c r="L628" s="36"/>
      <c r="M628" s="36"/>
      <c r="N628" s="36"/>
      <c r="O628" s="36"/>
      <c r="P628" s="37"/>
      <c r="Q628" s="38"/>
      <c r="S628" s="33"/>
      <c r="T628" s="39"/>
      <c r="U628" s="40"/>
      <c r="V628" s="35"/>
    </row>
    <row r="629" spans="1:22" s="31" customFormat="1" hidden="1" outlineLevel="1" x14ac:dyDescent="0.3">
      <c r="A629" s="32" t="s">
        <v>37</v>
      </c>
      <c r="D629" s="42">
        <f>+'[8]Balance Sheet'!$E$41</f>
        <v>1331</v>
      </c>
      <c r="E629" s="41"/>
      <c r="G629" s="33">
        <v>0</v>
      </c>
      <c r="H629" s="33">
        <v>10000</v>
      </c>
      <c r="I629" s="34"/>
      <c r="J629" s="35"/>
      <c r="K629" s="36"/>
      <c r="L629" s="36"/>
      <c r="M629" s="36"/>
      <c r="N629" s="36"/>
      <c r="O629" s="36"/>
      <c r="P629" s="37"/>
      <c r="Q629" s="38"/>
      <c r="S629" s="33"/>
      <c r="T629" s="39"/>
      <c r="U629" s="40"/>
      <c r="V629" s="35"/>
    </row>
    <row r="630" spans="1:22" s="31" customFormat="1" hidden="1" outlineLevel="1" x14ac:dyDescent="0.3">
      <c r="A630" s="32" t="s">
        <v>38</v>
      </c>
      <c r="D630" s="42">
        <f>+'[9]Balance Sheet'!$E$41</f>
        <v>424</v>
      </c>
      <c r="E630" s="41"/>
      <c r="G630" s="33">
        <v>0</v>
      </c>
      <c r="H630" s="33">
        <v>0</v>
      </c>
      <c r="I630" s="34"/>
      <c r="J630" s="35"/>
      <c r="K630" s="36"/>
      <c r="L630" s="36"/>
      <c r="M630" s="36"/>
      <c r="N630" s="36"/>
      <c r="O630" s="36"/>
      <c r="P630" s="37"/>
      <c r="Q630" s="38"/>
      <c r="S630" s="33"/>
      <c r="T630" s="39"/>
      <c r="U630" s="40"/>
      <c r="V630" s="35"/>
    </row>
    <row r="631" spans="1:22" s="31" customFormat="1" hidden="1" outlineLevel="1" x14ac:dyDescent="0.3">
      <c r="A631" s="32" t="s">
        <v>39</v>
      </c>
      <c r="D631" s="42">
        <f>+'[10]Balance Sheet'!$E$41</f>
        <v>13530</v>
      </c>
      <c r="E631" s="41"/>
      <c r="G631" s="33">
        <v>0</v>
      </c>
      <c r="H631" s="33">
        <v>0</v>
      </c>
      <c r="I631" s="34"/>
      <c r="J631" s="35"/>
      <c r="K631" s="36"/>
      <c r="L631" s="36"/>
      <c r="M631" s="36"/>
      <c r="N631" s="36"/>
      <c r="O631" s="36"/>
      <c r="P631" s="37"/>
      <c r="Q631" s="38"/>
      <c r="S631" s="33"/>
      <c r="T631" s="39"/>
      <c r="U631" s="40"/>
      <c r="V631" s="35"/>
    </row>
    <row r="632" spans="1:22" s="31" customFormat="1" hidden="1" outlineLevel="1" x14ac:dyDescent="0.3">
      <c r="A632" s="32" t="s">
        <v>40</v>
      </c>
      <c r="D632" s="42">
        <f>+'[11]Balance Sheet'!$E$41</f>
        <v>3522</v>
      </c>
      <c r="E632" s="41"/>
      <c r="G632" s="33">
        <v>0</v>
      </c>
      <c r="H632" s="33">
        <v>0</v>
      </c>
      <c r="I632" s="34"/>
      <c r="J632" s="35"/>
      <c r="K632" s="36"/>
      <c r="L632" s="36"/>
      <c r="M632" s="36"/>
      <c r="N632" s="36"/>
      <c r="O632" s="36"/>
      <c r="P632" s="37"/>
      <c r="Q632" s="38"/>
      <c r="S632" s="33"/>
      <c r="T632" s="39"/>
      <c r="U632" s="40"/>
      <c r="V632" s="35"/>
    </row>
    <row r="633" spans="1:22" s="31" customFormat="1" hidden="1" outlineLevel="1" x14ac:dyDescent="0.3">
      <c r="A633" s="32" t="s">
        <v>41</v>
      </c>
      <c r="D633" s="42">
        <f>+'[12]Balance Sheet'!$E$41</f>
        <v>8885</v>
      </c>
      <c r="E633" s="41"/>
      <c r="G633" s="33">
        <v>0</v>
      </c>
      <c r="H633" s="33">
        <v>0</v>
      </c>
      <c r="I633" s="34"/>
      <c r="J633" s="35"/>
      <c r="K633" s="36"/>
      <c r="L633" s="36"/>
      <c r="M633" s="36"/>
      <c r="N633" s="36"/>
      <c r="O633" s="36"/>
      <c r="P633" s="37"/>
      <c r="Q633" s="38"/>
      <c r="S633" s="33"/>
      <c r="T633" s="39"/>
      <c r="U633" s="40"/>
      <c r="V633" s="35"/>
    </row>
    <row r="634" spans="1:22" s="31" customFormat="1" hidden="1" outlineLevel="1" x14ac:dyDescent="0.3">
      <c r="A634" s="32" t="s">
        <v>42</v>
      </c>
      <c r="D634" s="42">
        <f>+'[13]Balance Sheet'!$E$41</f>
        <v>615</v>
      </c>
      <c r="E634" s="41"/>
      <c r="G634" s="33">
        <v>0</v>
      </c>
      <c r="H634" s="33">
        <v>0</v>
      </c>
      <c r="I634" s="34"/>
      <c r="J634" s="35"/>
      <c r="K634" s="36"/>
      <c r="L634" s="36"/>
      <c r="M634" s="36"/>
      <c r="N634" s="36"/>
      <c r="O634" s="36"/>
      <c r="P634" s="37"/>
      <c r="Q634" s="38"/>
      <c r="S634" s="33"/>
      <c r="T634" s="39"/>
      <c r="U634" s="40"/>
      <c r="V634" s="35"/>
    </row>
    <row r="635" spans="1:22" s="31" customFormat="1" hidden="1" outlineLevel="1" x14ac:dyDescent="0.3">
      <c r="A635" s="32" t="s">
        <v>0</v>
      </c>
      <c r="D635" s="42">
        <f>+'[14]Balance Sheet'!$E$41</f>
        <v>1226</v>
      </c>
      <c r="E635" s="41"/>
      <c r="G635" s="33">
        <v>0</v>
      </c>
      <c r="H635" s="33">
        <v>0</v>
      </c>
      <c r="I635" s="34"/>
      <c r="J635" s="35"/>
      <c r="K635" s="36"/>
      <c r="L635" s="36"/>
      <c r="M635" s="36"/>
      <c r="N635" s="36"/>
      <c r="O635" s="36"/>
      <c r="P635" s="37"/>
      <c r="Q635" s="38"/>
      <c r="S635" s="33"/>
      <c r="T635" s="39"/>
      <c r="U635" s="40"/>
      <c r="V635" s="35"/>
    </row>
    <row r="636" spans="1:22" s="31" customFormat="1" hidden="1" outlineLevel="1" x14ac:dyDescent="0.3">
      <c r="A636" s="32" t="s">
        <v>43</v>
      </c>
      <c r="D636" s="42">
        <f>+'[15]Balance Sheet'!$E$41</f>
        <v>236</v>
      </c>
      <c r="E636" s="41"/>
      <c r="G636" s="33">
        <v>-1418</v>
      </c>
      <c r="H636" s="33">
        <v>-6217</v>
      </c>
      <c r="I636" s="34"/>
      <c r="J636" s="35"/>
      <c r="K636" s="36"/>
      <c r="L636" s="36"/>
      <c r="M636" s="36"/>
      <c r="N636" s="36"/>
      <c r="O636" s="36"/>
      <c r="P636" s="37"/>
      <c r="Q636" s="38"/>
      <c r="S636" s="33"/>
      <c r="T636" s="39"/>
      <c r="U636" s="40"/>
      <c r="V636" s="35"/>
    </row>
    <row r="637" spans="1:22" s="31" customFormat="1" hidden="1" outlineLevel="1" x14ac:dyDescent="0.3">
      <c r="A637" s="32" t="s">
        <v>44</v>
      </c>
      <c r="D637" s="42" t="e">
        <f>+'[16]Balance Sheet'!$E$41</f>
        <v>#REF!</v>
      </c>
      <c r="E637" s="41"/>
      <c r="G637" s="33">
        <v>0</v>
      </c>
      <c r="H637" s="33">
        <v>0</v>
      </c>
      <c r="I637" s="34"/>
      <c r="J637" s="35"/>
      <c r="K637" s="36"/>
      <c r="L637" s="36"/>
      <c r="M637" s="36"/>
      <c r="N637" s="36"/>
      <c r="O637" s="36"/>
      <c r="P637" s="37"/>
      <c r="Q637" s="38"/>
      <c r="S637" s="33"/>
      <c r="T637" s="39"/>
      <c r="U637" s="40"/>
      <c r="V637" s="35"/>
    </row>
    <row r="638" spans="1:22" s="31" customFormat="1" hidden="1" outlineLevel="1" x14ac:dyDescent="0.3">
      <c r="A638" s="32" t="s">
        <v>45</v>
      </c>
      <c r="D638" s="42">
        <f>+'[17]Balance Sheet'!$E$41</f>
        <v>7171</v>
      </c>
      <c r="E638" s="41"/>
      <c r="G638" s="33">
        <v>0</v>
      </c>
      <c r="H638" s="33">
        <v>0</v>
      </c>
      <c r="I638" s="34"/>
      <c r="J638" s="35"/>
      <c r="K638" s="36"/>
      <c r="L638" s="36"/>
      <c r="M638" s="36"/>
      <c r="N638" s="36"/>
      <c r="O638" s="36"/>
      <c r="P638" s="37"/>
      <c r="Q638" s="38"/>
      <c r="S638" s="33"/>
      <c r="T638" s="39"/>
      <c r="U638" s="40"/>
      <c r="V638" s="35"/>
    </row>
    <row r="639" spans="1:22" s="31" customFormat="1" hidden="1" outlineLevel="1" x14ac:dyDescent="0.3">
      <c r="A639" s="32" t="s">
        <v>46</v>
      </c>
      <c r="D639" s="42">
        <f>+'[18]Balance Sheet'!$E$41</f>
        <v>0</v>
      </c>
      <c r="E639" s="41"/>
      <c r="G639" s="33">
        <v>0</v>
      </c>
      <c r="H639" s="33">
        <v>0</v>
      </c>
      <c r="I639" s="34"/>
      <c r="J639" s="35"/>
      <c r="K639" s="36"/>
      <c r="L639" s="36"/>
      <c r="M639" s="36"/>
      <c r="N639" s="36"/>
      <c r="O639" s="36"/>
      <c r="P639" s="37"/>
      <c r="Q639" s="38"/>
      <c r="S639" s="33"/>
      <c r="T639" s="39"/>
      <c r="U639" s="40"/>
      <c r="V639" s="35"/>
    </row>
    <row r="640" spans="1:22" s="31" customFormat="1" hidden="1" outlineLevel="1" x14ac:dyDescent="0.3">
      <c r="A640" s="32" t="s">
        <v>47</v>
      </c>
      <c r="D640" s="42">
        <f>+'[19]Balance Sheet'!$E$41</f>
        <v>7455</v>
      </c>
      <c r="E640" s="41"/>
      <c r="G640" s="33">
        <v>0</v>
      </c>
      <c r="H640" s="33">
        <v>0</v>
      </c>
      <c r="I640" s="34"/>
      <c r="J640" s="35"/>
      <c r="K640" s="36"/>
      <c r="L640" s="36"/>
      <c r="M640" s="36"/>
      <c r="N640" s="36"/>
      <c r="O640" s="36"/>
      <c r="P640" s="37"/>
      <c r="Q640" s="38"/>
      <c r="S640" s="33"/>
      <c r="T640" s="39"/>
      <c r="U640" s="40"/>
      <c r="V640" s="35"/>
    </row>
    <row r="641" spans="1:22" collapsed="1" x14ac:dyDescent="0.3">
      <c r="A641" s="124"/>
      <c r="B641" s="44" t="s">
        <v>120</v>
      </c>
      <c r="C641" s="52"/>
      <c r="D641" s="52"/>
      <c r="E641" s="52"/>
      <c r="F641" s="125"/>
      <c r="G641" s="193">
        <v>5526</v>
      </c>
      <c r="H641" s="193">
        <v>-53990</v>
      </c>
      <c r="J641" s="45">
        <f t="shared" si="0"/>
        <v>59516</v>
      </c>
      <c r="K641" s="96">
        <f t="shared" si="1"/>
        <v>10</v>
      </c>
      <c r="L641" s="96"/>
    </row>
    <row r="642" spans="1:22" s="31" customFormat="1" hidden="1" outlineLevel="1" x14ac:dyDescent="0.3">
      <c r="A642" s="32" t="s">
        <v>31</v>
      </c>
      <c r="D642" s="42">
        <f>'[1]Balance Sheet'!$E$41</f>
        <v>4200</v>
      </c>
      <c r="E642" s="41"/>
      <c r="G642" s="33">
        <v>0</v>
      </c>
      <c r="H642" s="33">
        <v>0</v>
      </c>
      <c r="I642" s="34"/>
      <c r="J642" s="35"/>
      <c r="K642" s="36"/>
      <c r="L642" s="36"/>
      <c r="M642" s="36"/>
      <c r="N642" s="36"/>
      <c r="O642" s="36"/>
      <c r="P642" s="37"/>
      <c r="Q642" s="38"/>
      <c r="S642" s="33"/>
      <c r="T642" s="39"/>
      <c r="U642" s="40"/>
      <c r="V642" s="35"/>
    </row>
    <row r="643" spans="1:22" s="31" customFormat="1" hidden="1" outlineLevel="1" x14ac:dyDescent="0.3">
      <c r="A643" s="32" t="s">
        <v>32</v>
      </c>
      <c r="D643" s="42" t="e">
        <f>+'[3]Balance Sheet'!$E$41</f>
        <v>#REF!</v>
      </c>
      <c r="E643" s="41"/>
      <c r="G643" s="33">
        <v>0</v>
      </c>
      <c r="H643" s="33">
        <v>0</v>
      </c>
      <c r="I643" s="34"/>
      <c r="J643" s="35"/>
      <c r="K643" s="36"/>
      <c r="L643" s="36"/>
      <c r="M643" s="36"/>
      <c r="N643" s="36"/>
      <c r="O643" s="36"/>
      <c r="P643" s="37"/>
      <c r="Q643" s="38"/>
      <c r="S643" s="33"/>
      <c r="T643" s="39"/>
      <c r="U643" s="40"/>
      <c r="V643" s="35"/>
    </row>
    <row r="644" spans="1:22" s="31" customFormat="1" hidden="1" outlineLevel="1" x14ac:dyDescent="0.3">
      <c r="A644" s="32" t="s">
        <v>33</v>
      </c>
      <c r="D644" s="42">
        <f>+'[4]Balance Sheet'!$E$41</f>
        <v>6295</v>
      </c>
      <c r="E644" s="41"/>
      <c r="G644" s="33">
        <v>0</v>
      </c>
      <c r="H644" s="33">
        <v>0</v>
      </c>
      <c r="I644" s="34"/>
      <c r="J644" s="35"/>
      <c r="K644" s="36"/>
      <c r="L644" s="36"/>
      <c r="M644" s="36"/>
      <c r="N644" s="36"/>
      <c r="O644" s="36"/>
      <c r="P644" s="37"/>
      <c r="Q644" s="38"/>
      <c r="S644" s="33"/>
      <c r="T644" s="39"/>
      <c r="U644" s="40"/>
      <c r="V644" s="35"/>
    </row>
    <row r="645" spans="1:22" s="31" customFormat="1" hidden="1" outlineLevel="1" x14ac:dyDescent="0.3">
      <c r="A645" s="32" t="s">
        <v>34</v>
      </c>
      <c r="D645" s="42">
        <f>+'[5]Balance Sheet'!$E$41</f>
        <v>9570</v>
      </c>
      <c r="E645" s="41"/>
      <c r="G645" s="33">
        <v>-31073</v>
      </c>
      <c r="H645" s="33">
        <v>-1055</v>
      </c>
      <c r="I645" s="34"/>
      <c r="J645" s="35"/>
      <c r="K645" s="36"/>
      <c r="L645" s="36"/>
      <c r="M645" s="36"/>
      <c r="N645" s="36"/>
      <c r="O645" s="36"/>
      <c r="P645" s="37"/>
      <c r="Q645" s="38"/>
      <c r="S645" s="33"/>
      <c r="T645" s="39"/>
      <c r="U645" s="40"/>
      <c r="V645" s="35"/>
    </row>
    <row r="646" spans="1:22" s="31" customFormat="1" hidden="1" outlineLevel="1" x14ac:dyDescent="0.3">
      <c r="A646" s="32" t="s">
        <v>35</v>
      </c>
      <c r="D646" s="42">
        <f>+'[6]Balance Sheet'!$E$41</f>
        <v>6718</v>
      </c>
      <c r="E646" s="41"/>
      <c r="G646" s="33">
        <v>0</v>
      </c>
      <c r="H646" s="33">
        <v>0</v>
      </c>
      <c r="I646" s="34"/>
      <c r="J646" s="35"/>
      <c r="K646" s="36"/>
      <c r="L646" s="36"/>
      <c r="M646" s="36"/>
      <c r="N646" s="36"/>
      <c r="O646" s="36"/>
      <c r="P646" s="37"/>
      <c r="Q646" s="38"/>
      <c r="S646" s="33"/>
      <c r="T646" s="39"/>
      <c r="U646" s="40"/>
      <c r="V646" s="35"/>
    </row>
    <row r="647" spans="1:22" s="31" customFormat="1" hidden="1" outlineLevel="1" x14ac:dyDescent="0.3">
      <c r="A647" s="32" t="s">
        <v>36</v>
      </c>
      <c r="D647" s="42">
        <f>+'[7]Balance Sheet'!$E$41</f>
        <v>4328</v>
      </c>
      <c r="E647" s="41"/>
      <c r="G647" s="33">
        <v>0</v>
      </c>
      <c r="H647" s="33">
        <v>0</v>
      </c>
      <c r="I647" s="34"/>
      <c r="J647" s="35"/>
      <c r="K647" s="36"/>
      <c r="L647" s="36"/>
      <c r="M647" s="36"/>
      <c r="N647" s="36"/>
      <c r="O647" s="36"/>
      <c r="P647" s="37"/>
      <c r="Q647" s="38"/>
      <c r="S647" s="33"/>
      <c r="T647" s="39"/>
      <c r="U647" s="40"/>
      <c r="V647" s="35"/>
    </row>
    <row r="648" spans="1:22" s="31" customFormat="1" hidden="1" outlineLevel="1" x14ac:dyDescent="0.3">
      <c r="A648" s="32" t="s">
        <v>37</v>
      </c>
      <c r="D648" s="42">
        <f>+'[8]Balance Sheet'!$E$41</f>
        <v>1331</v>
      </c>
      <c r="E648" s="41"/>
      <c r="G648" s="33">
        <v>0</v>
      </c>
      <c r="H648" s="33">
        <v>0</v>
      </c>
      <c r="I648" s="34"/>
      <c r="J648" s="35"/>
      <c r="K648" s="36"/>
      <c r="L648" s="36"/>
      <c r="M648" s="36"/>
      <c r="N648" s="36"/>
      <c r="O648" s="36"/>
      <c r="P648" s="37"/>
      <c r="Q648" s="38"/>
      <c r="S648" s="33"/>
      <c r="T648" s="39"/>
      <c r="U648" s="40"/>
      <c r="V648" s="35"/>
    </row>
    <row r="649" spans="1:22" s="31" customFormat="1" hidden="1" outlineLevel="1" x14ac:dyDescent="0.3">
      <c r="A649" s="32" t="s">
        <v>38</v>
      </c>
      <c r="D649" s="42">
        <f>+'[9]Balance Sheet'!$E$41</f>
        <v>424</v>
      </c>
      <c r="E649" s="41"/>
      <c r="G649" s="33">
        <v>0</v>
      </c>
      <c r="H649" s="33">
        <v>0</v>
      </c>
      <c r="I649" s="34"/>
      <c r="J649" s="35"/>
      <c r="K649" s="36"/>
      <c r="L649" s="36"/>
      <c r="M649" s="36"/>
      <c r="N649" s="36"/>
      <c r="O649" s="36"/>
      <c r="P649" s="37"/>
      <c r="Q649" s="38"/>
      <c r="S649" s="33"/>
      <c r="T649" s="39"/>
      <c r="U649" s="40"/>
      <c r="V649" s="35"/>
    </row>
    <row r="650" spans="1:22" s="31" customFormat="1" hidden="1" outlineLevel="1" x14ac:dyDescent="0.3">
      <c r="A650" s="32" t="s">
        <v>39</v>
      </c>
      <c r="D650" s="42">
        <f>+'[10]Balance Sheet'!$E$41</f>
        <v>13530</v>
      </c>
      <c r="E650" s="41"/>
      <c r="G650" s="33">
        <v>0</v>
      </c>
      <c r="H650" s="33">
        <v>0</v>
      </c>
      <c r="I650" s="34"/>
      <c r="J650" s="35"/>
      <c r="K650" s="36"/>
      <c r="L650" s="36"/>
      <c r="M650" s="36"/>
      <c r="N650" s="36"/>
      <c r="O650" s="36"/>
      <c r="P650" s="37"/>
      <c r="Q650" s="38"/>
      <c r="S650" s="33"/>
      <c r="T650" s="39"/>
      <c r="U650" s="40"/>
      <c r="V650" s="35"/>
    </row>
    <row r="651" spans="1:22" s="31" customFormat="1" hidden="1" outlineLevel="1" x14ac:dyDescent="0.3">
      <c r="A651" s="32" t="s">
        <v>40</v>
      </c>
      <c r="D651" s="42">
        <f>+'[11]Balance Sheet'!$E$41</f>
        <v>3522</v>
      </c>
      <c r="E651" s="41"/>
      <c r="G651" s="33">
        <v>0</v>
      </c>
      <c r="H651" s="33">
        <v>0</v>
      </c>
      <c r="I651" s="34"/>
      <c r="J651" s="35"/>
      <c r="K651" s="36"/>
      <c r="L651" s="36"/>
      <c r="M651" s="36"/>
      <c r="N651" s="36"/>
      <c r="O651" s="36"/>
      <c r="P651" s="37"/>
      <c r="Q651" s="38"/>
      <c r="S651" s="33"/>
      <c r="T651" s="39"/>
      <c r="U651" s="40"/>
      <c r="V651" s="35"/>
    </row>
    <row r="652" spans="1:22" s="31" customFormat="1" hidden="1" outlineLevel="1" x14ac:dyDescent="0.3">
      <c r="A652" s="32" t="s">
        <v>41</v>
      </c>
      <c r="D652" s="42">
        <f>+'[12]Balance Sheet'!$E$41</f>
        <v>8885</v>
      </c>
      <c r="E652" s="41"/>
      <c r="G652" s="33">
        <v>0</v>
      </c>
      <c r="H652" s="33">
        <v>0</v>
      </c>
      <c r="I652" s="34"/>
      <c r="J652" s="35"/>
      <c r="K652" s="36"/>
      <c r="L652" s="36"/>
      <c r="M652" s="36"/>
      <c r="N652" s="36"/>
      <c r="O652" s="36"/>
      <c r="P652" s="37"/>
      <c r="Q652" s="38"/>
      <c r="S652" s="33"/>
      <c r="T652" s="39"/>
      <c r="U652" s="40"/>
      <c r="V652" s="35"/>
    </row>
    <row r="653" spans="1:22" s="31" customFormat="1" hidden="1" outlineLevel="1" x14ac:dyDescent="0.3">
      <c r="A653" s="32" t="s">
        <v>42</v>
      </c>
      <c r="D653" s="42">
        <f>+'[13]Balance Sheet'!$E$41</f>
        <v>615</v>
      </c>
      <c r="E653" s="41"/>
      <c r="G653" s="33">
        <v>0</v>
      </c>
      <c r="H653" s="33">
        <v>0</v>
      </c>
      <c r="I653" s="34"/>
      <c r="J653" s="35"/>
      <c r="K653" s="36"/>
      <c r="L653" s="36"/>
      <c r="M653" s="36"/>
      <c r="N653" s="36"/>
      <c r="O653" s="36"/>
      <c r="P653" s="37"/>
      <c r="Q653" s="38"/>
      <c r="S653" s="33"/>
      <c r="T653" s="39"/>
      <c r="U653" s="40"/>
      <c r="V653" s="35"/>
    </row>
    <row r="654" spans="1:22" s="31" customFormat="1" hidden="1" outlineLevel="1" x14ac:dyDescent="0.3">
      <c r="A654" s="32" t="s">
        <v>0</v>
      </c>
      <c r="D654" s="42">
        <f>+'[14]Balance Sheet'!$E$41</f>
        <v>1226</v>
      </c>
      <c r="E654" s="41"/>
      <c r="G654" s="33">
        <v>0</v>
      </c>
      <c r="H654" s="33">
        <v>0</v>
      </c>
      <c r="I654" s="34"/>
      <c r="J654" s="35"/>
      <c r="K654" s="36"/>
      <c r="L654" s="36"/>
      <c r="M654" s="36"/>
      <c r="N654" s="36"/>
      <c r="O654" s="36"/>
      <c r="P654" s="37"/>
      <c r="Q654" s="38"/>
      <c r="S654" s="33"/>
      <c r="T654" s="39"/>
      <c r="U654" s="40"/>
      <c r="V654" s="35"/>
    </row>
    <row r="655" spans="1:22" s="31" customFormat="1" hidden="1" outlineLevel="1" x14ac:dyDescent="0.3">
      <c r="A655" s="32" t="s">
        <v>43</v>
      </c>
      <c r="D655" s="42">
        <f>+'[15]Balance Sheet'!$E$41</f>
        <v>236</v>
      </c>
      <c r="E655" s="41"/>
      <c r="G655" s="33">
        <v>0</v>
      </c>
      <c r="H655" s="33">
        <v>0</v>
      </c>
      <c r="I655" s="34"/>
      <c r="J655" s="35"/>
      <c r="K655" s="36"/>
      <c r="L655" s="36"/>
      <c r="M655" s="36"/>
      <c r="N655" s="36"/>
      <c r="O655" s="36"/>
      <c r="P655" s="37"/>
      <c r="Q655" s="38"/>
      <c r="S655" s="33"/>
      <c r="T655" s="39"/>
      <c r="U655" s="40"/>
      <c r="V655" s="35"/>
    </row>
    <row r="656" spans="1:22" s="31" customFormat="1" hidden="1" outlineLevel="1" x14ac:dyDescent="0.3">
      <c r="A656" s="32" t="s">
        <v>44</v>
      </c>
      <c r="D656" s="42" t="e">
        <f>+'[16]Balance Sheet'!$E$41</f>
        <v>#REF!</v>
      </c>
      <c r="E656" s="41"/>
      <c r="G656" s="33">
        <v>-1768</v>
      </c>
      <c r="H656" s="33">
        <v>1718</v>
      </c>
      <c r="I656" s="34"/>
      <c r="J656" s="35"/>
      <c r="K656" s="36"/>
      <c r="L656" s="36"/>
      <c r="M656" s="36"/>
      <c r="N656" s="36"/>
      <c r="O656" s="36"/>
      <c r="P656" s="37"/>
      <c r="Q656" s="38"/>
      <c r="S656" s="33"/>
      <c r="T656" s="39"/>
      <c r="U656" s="40"/>
      <c r="V656" s="35"/>
    </row>
    <row r="657" spans="1:22" s="31" customFormat="1" hidden="1" outlineLevel="1" x14ac:dyDescent="0.3">
      <c r="A657" s="32" t="s">
        <v>45</v>
      </c>
      <c r="D657" s="42">
        <f>+'[17]Balance Sheet'!$E$41</f>
        <v>7171</v>
      </c>
      <c r="E657" s="41"/>
      <c r="G657" s="33">
        <v>0</v>
      </c>
      <c r="H657" s="33">
        <v>0</v>
      </c>
      <c r="I657" s="34"/>
      <c r="J657" s="35"/>
      <c r="K657" s="36"/>
      <c r="L657" s="36"/>
      <c r="M657" s="36"/>
      <c r="N657" s="36"/>
      <c r="O657" s="36"/>
      <c r="P657" s="37"/>
      <c r="Q657" s="38"/>
      <c r="S657" s="33"/>
      <c r="T657" s="39"/>
      <c r="U657" s="40"/>
      <c r="V657" s="35"/>
    </row>
    <row r="658" spans="1:22" s="31" customFormat="1" hidden="1" outlineLevel="1" x14ac:dyDescent="0.3">
      <c r="A658" s="32" t="s">
        <v>46</v>
      </c>
      <c r="D658" s="42">
        <f>+'[18]Balance Sheet'!$E$41</f>
        <v>0</v>
      </c>
      <c r="E658" s="41"/>
      <c r="G658" s="33">
        <v>0</v>
      </c>
      <c r="H658" s="33">
        <v>-967</v>
      </c>
      <c r="I658" s="34"/>
      <c r="J658" s="35"/>
      <c r="K658" s="36"/>
      <c r="L658" s="36"/>
      <c r="M658" s="36"/>
      <c r="N658" s="36"/>
      <c r="O658" s="36"/>
      <c r="P658" s="37"/>
      <c r="Q658" s="38"/>
      <c r="S658" s="33"/>
      <c r="T658" s="39"/>
      <c r="U658" s="40"/>
      <c r="V658" s="35"/>
    </row>
    <row r="659" spans="1:22" s="31" customFormat="1" hidden="1" outlineLevel="1" x14ac:dyDescent="0.3">
      <c r="A659" s="32" t="s">
        <v>47</v>
      </c>
      <c r="D659" s="42">
        <f>+'[19]Balance Sheet'!$E$41</f>
        <v>7455</v>
      </c>
      <c r="E659" s="41"/>
      <c r="G659" s="33">
        <v>0</v>
      </c>
      <c r="H659" s="33">
        <v>0</v>
      </c>
      <c r="I659" s="34"/>
      <c r="J659" s="35"/>
      <c r="K659" s="36"/>
      <c r="L659" s="36"/>
      <c r="M659" s="36"/>
      <c r="N659" s="36"/>
      <c r="O659" s="36"/>
      <c r="P659" s="37"/>
      <c r="Q659" s="38"/>
      <c r="S659" s="33"/>
      <c r="T659" s="39"/>
      <c r="U659" s="40"/>
      <c r="V659" s="35"/>
    </row>
    <row r="660" spans="1:22" collapsed="1" x14ac:dyDescent="0.3">
      <c r="A660" s="124"/>
      <c r="B660" s="44" t="s">
        <v>104</v>
      </c>
      <c r="C660" s="52"/>
      <c r="D660" s="52"/>
      <c r="E660" s="52"/>
      <c r="F660" s="125"/>
      <c r="G660" s="193">
        <v>-32841</v>
      </c>
      <c r="H660" s="193">
        <v>-304</v>
      </c>
      <c r="J660" s="45">
        <f t="shared" ref="J660" si="6">G660-H660</f>
        <v>-32537</v>
      </c>
      <c r="K660" s="96">
        <f t="shared" ref="K660" si="7">IF(AND(OR(G660=0,H660&lt;&gt;0),OR(H660=0,G660&lt;&gt;0)),IF((G660+H660+J660&lt;&gt;0),IF(AND(OR(G660&gt;0,H660&lt;0),OR(H660&gt;0,G660&lt;0)),ABS(J660/MIN(ABS(H660),ABS(G660))),10),"-"),10)</f>
        <v>107.02960526315789</v>
      </c>
      <c r="L660" s="96"/>
    </row>
    <row r="661" spans="1:22" s="31" customFormat="1" hidden="1" outlineLevel="1" x14ac:dyDescent="0.3">
      <c r="A661" s="32" t="s">
        <v>31</v>
      </c>
      <c r="D661" s="42">
        <f>'[1]Balance Sheet'!$E$41</f>
        <v>4200</v>
      </c>
      <c r="E661" s="41"/>
      <c r="G661" s="33">
        <v>-3889</v>
      </c>
      <c r="H661" s="33">
        <v>-66669</v>
      </c>
      <c r="I661" s="34"/>
      <c r="J661" s="35"/>
      <c r="K661" s="36"/>
      <c r="L661" s="36"/>
      <c r="M661" s="36"/>
      <c r="N661" s="36"/>
      <c r="O661" s="36"/>
      <c r="P661" s="37"/>
      <c r="Q661" s="38"/>
      <c r="S661" s="33"/>
      <c r="T661" s="39"/>
      <c r="U661" s="40"/>
      <c r="V661" s="35"/>
    </row>
    <row r="662" spans="1:22" s="31" customFormat="1" hidden="1" outlineLevel="1" x14ac:dyDescent="0.3">
      <c r="A662" s="32" t="s">
        <v>32</v>
      </c>
      <c r="D662" s="42" t="e">
        <f>+'[3]Balance Sheet'!$E$41</f>
        <v>#REF!</v>
      </c>
      <c r="E662" s="41"/>
      <c r="G662" s="33">
        <v>-1428</v>
      </c>
      <c r="H662" s="33">
        <v>-4990</v>
      </c>
      <c r="I662" s="34"/>
      <c r="J662" s="35"/>
      <c r="K662" s="36"/>
      <c r="L662" s="36"/>
      <c r="M662" s="36"/>
      <c r="N662" s="36"/>
      <c r="O662" s="36"/>
      <c r="P662" s="37"/>
      <c r="Q662" s="38"/>
      <c r="S662" s="33"/>
      <c r="T662" s="39"/>
      <c r="U662" s="40"/>
      <c r="V662" s="35"/>
    </row>
    <row r="663" spans="1:22" s="31" customFormat="1" hidden="1" outlineLevel="1" x14ac:dyDescent="0.3">
      <c r="A663" s="32" t="s">
        <v>33</v>
      </c>
      <c r="D663" s="42">
        <f>+'[4]Balance Sheet'!$E$41</f>
        <v>6295</v>
      </c>
      <c r="E663" s="41"/>
      <c r="G663" s="33">
        <v>-8649</v>
      </c>
      <c r="H663" s="33">
        <v>-11124</v>
      </c>
      <c r="I663" s="34"/>
      <c r="J663" s="35"/>
      <c r="K663" s="36"/>
      <c r="L663" s="36"/>
      <c r="M663" s="36"/>
      <c r="N663" s="36"/>
      <c r="O663" s="36"/>
      <c r="P663" s="37"/>
      <c r="Q663" s="38"/>
      <c r="S663" s="33"/>
      <c r="T663" s="39"/>
      <c r="U663" s="40"/>
      <c r="V663" s="35"/>
    </row>
    <row r="664" spans="1:22" s="31" customFormat="1" hidden="1" outlineLevel="1" x14ac:dyDescent="0.3">
      <c r="A664" s="32" t="s">
        <v>34</v>
      </c>
      <c r="D664" s="42">
        <f>+'[5]Balance Sheet'!$E$41</f>
        <v>9570</v>
      </c>
      <c r="E664" s="41"/>
      <c r="G664" s="33">
        <v>214889</v>
      </c>
      <c r="H664" s="33">
        <v>-262666</v>
      </c>
      <c r="I664" s="34"/>
      <c r="J664" s="35"/>
      <c r="K664" s="36"/>
      <c r="L664" s="36"/>
      <c r="M664" s="36"/>
      <c r="N664" s="36"/>
      <c r="O664" s="36"/>
      <c r="P664" s="37"/>
      <c r="Q664" s="38"/>
      <c r="S664" s="33"/>
      <c r="T664" s="39"/>
      <c r="U664" s="40"/>
      <c r="V664" s="35"/>
    </row>
    <row r="665" spans="1:22" s="31" customFormat="1" hidden="1" outlineLevel="1" x14ac:dyDescent="0.3">
      <c r="A665" s="32" t="s">
        <v>35</v>
      </c>
      <c r="D665" s="42">
        <f>+'[6]Balance Sheet'!$E$41</f>
        <v>6718</v>
      </c>
      <c r="E665" s="41"/>
      <c r="G665" s="33">
        <v>3811</v>
      </c>
      <c r="H665" s="33">
        <v>-6972</v>
      </c>
      <c r="I665" s="34"/>
      <c r="J665" s="35"/>
      <c r="K665" s="36"/>
      <c r="L665" s="36"/>
      <c r="M665" s="36"/>
      <c r="N665" s="36"/>
      <c r="O665" s="36"/>
      <c r="P665" s="37"/>
      <c r="Q665" s="38"/>
      <c r="S665" s="33"/>
      <c r="T665" s="39"/>
      <c r="U665" s="40"/>
      <c r="V665" s="35"/>
    </row>
    <row r="666" spans="1:22" s="31" customFormat="1" hidden="1" outlineLevel="1" x14ac:dyDescent="0.3">
      <c r="A666" s="32" t="s">
        <v>36</v>
      </c>
      <c r="D666" s="42">
        <f>+'[7]Balance Sheet'!$E$41</f>
        <v>4328</v>
      </c>
      <c r="E666" s="41"/>
      <c r="G666" s="33">
        <v>131029</v>
      </c>
      <c r="H666" s="33">
        <v>-64019</v>
      </c>
      <c r="I666" s="34"/>
      <c r="J666" s="35"/>
      <c r="K666" s="36"/>
      <c r="L666" s="36"/>
      <c r="M666" s="36"/>
      <c r="N666" s="36"/>
      <c r="O666" s="36"/>
      <c r="P666" s="37"/>
      <c r="Q666" s="38"/>
      <c r="S666" s="33"/>
      <c r="T666" s="39"/>
      <c r="U666" s="40"/>
      <c r="V666" s="35"/>
    </row>
    <row r="667" spans="1:22" s="31" customFormat="1" hidden="1" outlineLevel="1" x14ac:dyDescent="0.3">
      <c r="A667" s="32" t="s">
        <v>37</v>
      </c>
      <c r="D667" s="42">
        <f>+'[8]Balance Sheet'!$E$41</f>
        <v>1331</v>
      </c>
      <c r="E667" s="41"/>
      <c r="G667" s="33">
        <v>-650</v>
      </c>
      <c r="H667" s="33">
        <v>2681</v>
      </c>
      <c r="I667" s="34"/>
      <c r="J667" s="35"/>
      <c r="K667" s="36"/>
      <c r="L667" s="36"/>
      <c r="M667" s="36"/>
      <c r="N667" s="36"/>
      <c r="O667" s="36"/>
      <c r="P667" s="37"/>
      <c r="Q667" s="38"/>
      <c r="S667" s="33"/>
      <c r="T667" s="39"/>
      <c r="U667" s="40"/>
      <c r="V667" s="35"/>
    </row>
    <row r="668" spans="1:22" s="31" customFormat="1" hidden="1" outlineLevel="1" x14ac:dyDescent="0.3">
      <c r="A668" s="32" t="s">
        <v>38</v>
      </c>
      <c r="D668" s="42">
        <f>+'[9]Balance Sheet'!$E$41</f>
        <v>424</v>
      </c>
      <c r="E668" s="41"/>
      <c r="G668" s="33">
        <v>-11007</v>
      </c>
      <c r="H668" s="33">
        <v>-20606</v>
      </c>
      <c r="I668" s="34"/>
      <c r="J668" s="35"/>
      <c r="K668" s="36"/>
      <c r="L668" s="36"/>
      <c r="M668" s="36"/>
      <c r="N668" s="36"/>
      <c r="O668" s="36"/>
      <c r="P668" s="37"/>
      <c r="Q668" s="38"/>
      <c r="S668" s="33"/>
      <c r="T668" s="39"/>
      <c r="U668" s="40"/>
      <c r="V668" s="35"/>
    </row>
    <row r="669" spans="1:22" s="31" customFormat="1" hidden="1" outlineLevel="1" x14ac:dyDescent="0.3">
      <c r="A669" s="32" t="s">
        <v>39</v>
      </c>
      <c r="D669" s="42">
        <f>+'[10]Balance Sheet'!$E$41</f>
        <v>13530</v>
      </c>
      <c r="E669" s="41"/>
      <c r="G669" s="33">
        <v>-738</v>
      </c>
      <c r="H669" s="33">
        <v>-1525</v>
      </c>
      <c r="I669" s="34"/>
      <c r="J669" s="35"/>
      <c r="K669" s="36"/>
      <c r="L669" s="36"/>
      <c r="M669" s="36"/>
      <c r="N669" s="36"/>
      <c r="O669" s="36"/>
      <c r="P669" s="37"/>
      <c r="Q669" s="38"/>
      <c r="S669" s="33"/>
      <c r="T669" s="39"/>
      <c r="U669" s="40"/>
      <c r="V669" s="35"/>
    </row>
    <row r="670" spans="1:22" s="31" customFormat="1" hidden="1" outlineLevel="1" x14ac:dyDescent="0.3">
      <c r="A670" s="32" t="s">
        <v>40</v>
      </c>
      <c r="D670" s="42">
        <f>+'[11]Balance Sheet'!$E$41</f>
        <v>3522</v>
      </c>
      <c r="E670" s="41"/>
      <c r="G670" s="33">
        <v>-884</v>
      </c>
      <c r="H670" s="33">
        <v>-926</v>
      </c>
      <c r="I670" s="34"/>
      <c r="J670" s="35"/>
      <c r="K670" s="36"/>
      <c r="L670" s="36"/>
      <c r="M670" s="36"/>
      <c r="N670" s="36"/>
      <c r="O670" s="36"/>
      <c r="P670" s="37"/>
      <c r="Q670" s="38"/>
      <c r="S670" s="33"/>
      <c r="T670" s="39"/>
      <c r="U670" s="40"/>
      <c r="V670" s="35"/>
    </row>
    <row r="671" spans="1:22" s="31" customFormat="1" hidden="1" outlineLevel="1" x14ac:dyDescent="0.3">
      <c r="A671" s="32" t="s">
        <v>41</v>
      </c>
      <c r="D671" s="42">
        <f>+'[12]Balance Sheet'!$E$41</f>
        <v>8885</v>
      </c>
      <c r="E671" s="41"/>
      <c r="G671" s="33">
        <v>-1636</v>
      </c>
      <c r="H671" s="33">
        <v>-2975</v>
      </c>
      <c r="I671" s="34"/>
      <c r="J671" s="35"/>
      <c r="K671" s="36"/>
      <c r="L671" s="36"/>
      <c r="M671" s="36"/>
      <c r="N671" s="36"/>
      <c r="O671" s="36"/>
      <c r="P671" s="37"/>
      <c r="Q671" s="38"/>
      <c r="S671" s="33"/>
      <c r="T671" s="39"/>
      <c r="U671" s="40"/>
      <c r="V671" s="35"/>
    </row>
    <row r="672" spans="1:22" s="31" customFormat="1" hidden="1" outlineLevel="1" x14ac:dyDescent="0.3">
      <c r="A672" s="32" t="s">
        <v>42</v>
      </c>
      <c r="D672" s="42">
        <f>+'[13]Balance Sheet'!$E$41</f>
        <v>615</v>
      </c>
      <c r="E672" s="41"/>
      <c r="G672" s="33">
        <v>-1567</v>
      </c>
      <c r="H672" s="33">
        <v>-2148</v>
      </c>
      <c r="I672" s="34"/>
      <c r="J672" s="35"/>
      <c r="K672" s="36"/>
      <c r="L672" s="36"/>
      <c r="M672" s="36"/>
      <c r="N672" s="36"/>
      <c r="O672" s="36"/>
      <c r="P672" s="37"/>
      <c r="Q672" s="38"/>
      <c r="S672" s="33"/>
      <c r="T672" s="39"/>
      <c r="U672" s="40"/>
      <c r="V672" s="35"/>
    </row>
    <row r="673" spans="1:22" s="31" customFormat="1" hidden="1" outlineLevel="1" x14ac:dyDescent="0.3">
      <c r="A673" s="32" t="s">
        <v>0</v>
      </c>
      <c r="D673" s="42">
        <f>+'[14]Balance Sheet'!$E$41</f>
        <v>1226</v>
      </c>
      <c r="E673" s="41"/>
      <c r="G673" s="33">
        <v>5675</v>
      </c>
      <c r="H673" s="33">
        <v>-4446</v>
      </c>
      <c r="I673" s="34"/>
      <c r="J673" s="35"/>
      <c r="K673" s="36"/>
      <c r="L673" s="36"/>
      <c r="M673" s="36"/>
      <c r="N673" s="36"/>
      <c r="O673" s="36"/>
      <c r="P673" s="37"/>
      <c r="Q673" s="38"/>
      <c r="S673" s="33"/>
      <c r="T673" s="39"/>
      <c r="U673" s="40"/>
      <c r="V673" s="35"/>
    </row>
    <row r="674" spans="1:22" s="31" customFormat="1" hidden="1" outlineLevel="1" x14ac:dyDescent="0.3">
      <c r="A674" s="32" t="s">
        <v>43</v>
      </c>
      <c r="D674" s="42">
        <f>+'[15]Balance Sheet'!$E$41</f>
        <v>236</v>
      </c>
      <c r="E674" s="41"/>
      <c r="G674" s="33">
        <v>-23144</v>
      </c>
      <c r="H674" s="33">
        <v>-34753</v>
      </c>
      <c r="I674" s="34"/>
      <c r="J674" s="35"/>
      <c r="K674" s="36"/>
      <c r="L674" s="36"/>
      <c r="M674" s="36"/>
      <c r="N674" s="36"/>
      <c r="O674" s="36"/>
      <c r="P674" s="37"/>
      <c r="Q674" s="38"/>
      <c r="S674" s="33"/>
      <c r="T674" s="39"/>
      <c r="U674" s="40"/>
      <c r="V674" s="35"/>
    </row>
    <row r="675" spans="1:22" s="31" customFormat="1" hidden="1" outlineLevel="1" x14ac:dyDescent="0.3">
      <c r="A675" s="32" t="s">
        <v>44</v>
      </c>
      <c r="D675" s="42" t="e">
        <f>+'[16]Balance Sheet'!$E$41</f>
        <v>#REF!</v>
      </c>
      <c r="E675" s="41"/>
      <c r="G675" s="33">
        <v>-7682</v>
      </c>
      <c r="H675" s="33">
        <v>6143</v>
      </c>
      <c r="I675" s="34"/>
      <c r="J675" s="35"/>
      <c r="K675" s="36"/>
      <c r="L675" s="36"/>
      <c r="M675" s="36"/>
      <c r="N675" s="36"/>
      <c r="O675" s="36"/>
      <c r="P675" s="37"/>
      <c r="Q675" s="38"/>
      <c r="S675" s="33"/>
      <c r="T675" s="39"/>
      <c r="U675" s="40"/>
      <c r="V675" s="35"/>
    </row>
    <row r="676" spans="1:22" s="31" customFormat="1" hidden="1" outlineLevel="1" x14ac:dyDescent="0.3">
      <c r="A676" s="32" t="s">
        <v>45</v>
      </c>
      <c r="D676" s="42">
        <f>+'[17]Balance Sheet'!$E$41</f>
        <v>7171</v>
      </c>
      <c r="E676" s="41"/>
      <c r="G676" s="33">
        <v>-33723</v>
      </c>
      <c r="H676" s="33">
        <v>-33950</v>
      </c>
      <c r="I676" s="34"/>
      <c r="J676" s="35"/>
      <c r="K676" s="36"/>
      <c r="L676" s="36"/>
      <c r="M676" s="36"/>
      <c r="N676" s="36"/>
      <c r="O676" s="36"/>
      <c r="P676" s="37"/>
      <c r="Q676" s="38"/>
      <c r="S676" s="33"/>
      <c r="T676" s="39"/>
      <c r="U676" s="40"/>
      <c r="V676" s="35"/>
    </row>
    <row r="677" spans="1:22" s="31" customFormat="1" hidden="1" outlineLevel="1" x14ac:dyDescent="0.3">
      <c r="A677" s="32" t="s">
        <v>46</v>
      </c>
      <c r="D677" s="42">
        <f>+'[18]Balance Sheet'!$E$41</f>
        <v>0</v>
      </c>
      <c r="E677" s="41"/>
      <c r="G677" s="33">
        <v>-105</v>
      </c>
      <c r="H677" s="33">
        <v>-10754</v>
      </c>
      <c r="I677" s="34"/>
      <c r="J677" s="35"/>
      <c r="K677" s="36"/>
      <c r="L677" s="36"/>
      <c r="M677" s="36"/>
      <c r="N677" s="36"/>
      <c r="O677" s="36"/>
      <c r="P677" s="37"/>
      <c r="Q677" s="38"/>
      <c r="S677" s="33"/>
      <c r="T677" s="39"/>
      <c r="U677" s="40"/>
      <c r="V677" s="35"/>
    </row>
    <row r="678" spans="1:22" s="31" customFormat="1" hidden="1" outlineLevel="1" x14ac:dyDescent="0.3">
      <c r="A678" s="32" t="s">
        <v>47</v>
      </c>
      <c r="D678" s="42">
        <f>+'[19]Balance Sheet'!$E$41</f>
        <v>7455</v>
      </c>
      <c r="E678" s="41"/>
      <c r="G678" s="33">
        <v>-1478</v>
      </c>
      <c r="H678" s="33">
        <v>-10661</v>
      </c>
      <c r="I678" s="34"/>
      <c r="J678" s="35"/>
      <c r="K678" s="36"/>
      <c r="L678" s="36"/>
      <c r="M678" s="36"/>
      <c r="N678" s="36"/>
      <c r="O678" s="36"/>
      <c r="P678" s="37"/>
      <c r="Q678" s="38"/>
      <c r="S678" s="33"/>
      <c r="T678" s="39"/>
      <c r="U678" s="40"/>
      <c r="V678" s="35"/>
    </row>
    <row r="679" spans="1:22" collapsed="1" x14ac:dyDescent="0.3">
      <c r="A679" s="98" t="s">
        <v>121</v>
      </c>
      <c r="B679" s="99"/>
      <c r="C679" s="99"/>
      <c r="D679" s="99"/>
      <c r="E679" s="99"/>
      <c r="F679" s="133"/>
      <c r="G679" s="193">
        <v>258824</v>
      </c>
      <c r="H679" s="193">
        <v>-530360</v>
      </c>
      <c r="J679" s="45">
        <f t="shared" si="0"/>
        <v>789184</v>
      </c>
      <c r="K679" s="96">
        <f t="shared" si="1"/>
        <v>10</v>
      </c>
      <c r="L679" s="96"/>
      <c r="M679" s="85"/>
      <c r="N679" s="85"/>
      <c r="O679" s="85"/>
    </row>
    <row r="680" spans="1:22" x14ac:dyDescent="0.3">
      <c r="A680" s="55"/>
      <c r="B680" s="56"/>
      <c r="C680" s="56"/>
      <c r="D680" s="56"/>
      <c r="E680" s="56"/>
      <c r="F680" s="134"/>
      <c r="G680" s="135"/>
      <c r="H680" s="135"/>
      <c r="J680" s="45"/>
      <c r="K680" s="96"/>
      <c r="L680" s="96"/>
    </row>
    <row r="681" spans="1:22" x14ac:dyDescent="0.3">
      <c r="A681" s="24" t="s">
        <v>122</v>
      </c>
      <c r="B681" s="25"/>
      <c r="C681" s="25"/>
      <c r="D681" s="25"/>
      <c r="E681" s="25"/>
      <c r="F681" s="103"/>
      <c r="G681" s="81"/>
      <c r="H681" s="81"/>
      <c r="J681" s="45"/>
      <c r="K681" s="96"/>
      <c r="L681" s="96"/>
    </row>
    <row r="682" spans="1:22" s="31" customFormat="1" hidden="1" outlineLevel="1" x14ac:dyDescent="0.3">
      <c r="A682" s="32" t="s">
        <v>31</v>
      </c>
      <c r="D682" s="42">
        <f>'[1]Balance Sheet'!$E$41</f>
        <v>4200</v>
      </c>
      <c r="E682" s="41"/>
      <c r="G682" s="33">
        <v>-3215</v>
      </c>
      <c r="H682" s="33">
        <v>-1751</v>
      </c>
      <c r="I682" s="34"/>
      <c r="J682" s="35"/>
      <c r="K682" s="36"/>
      <c r="L682" s="36"/>
      <c r="M682" s="36"/>
      <c r="N682" s="36"/>
      <c r="O682" s="36"/>
      <c r="P682" s="37"/>
      <c r="Q682" s="38"/>
      <c r="S682" s="33"/>
      <c r="T682" s="39"/>
      <c r="U682" s="40"/>
      <c r="V682" s="35"/>
    </row>
    <row r="683" spans="1:22" s="31" customFormat="1" hidden="1" outlineLevel="1" x14ac:dyDescent="0.3">
      <c r="A683" s="32" t="s">
        <v>32</v>
      </c>
      <c r="D683" s="42" t="e">
        <f>+'[3]Balance Sheet'!$E$41</f>
        <v>#REF!</v>
      </c>
      <c r="E683" s="41"/>
      <c r="G683" s="33">
        <v>43</v>
      </c>
      <c r="H683" s="33">
        <v>59</v>
      </c>
      <c r="I683" s="34"/>
      <c r="J683" s="35"/>
      <c r="K683" s="36"/>
      <c r="L683" s="36"/>
      <c r="M683" s="36"/>
      <c r="N683" s="36"/>
      <c r="O683" s="36"/>
      <c r="P683" s="37"/>
      <c r="Q683" s="38"/>
      <c r="S683" s="33"/>
      <c r="T683" s="39"/>
      <c r="U683" s="40"/>
      <c r="V683" s="35"/>
    </row>
    <row r="684" spans="1:22" s="31" customFormat="1" hidden="1" outlineLevel="1" x14ac:dyDescent="0.3">
      <c r="A684" s="32" t="s">
        <v>33</v>
      </c>
      <c r="D684" s="42">
        <f>+'[4]Balance Sheet'!$E$41</f>
        <v>6295</v>
      </c>
      <c r="E684" s="41"/>
      <c r="G684" s="33">
        <v>-110</v>
      </c>
      <c r="H684" s="33">
        <v>-110</v>
      </c>
      <c r="I684" s="34"/>
      <c r="J684" s="35"/>
      <c r="K684" s="36"/>
      <c r="L684" s="36"/>
      <c r="M684" s="36"/>
      <c r="N684" s="36"/>
      <c r="O684" s="36"/>
      <c r="P684" s="37"/>
      <c r="Q684" s="38"/>
      <c r="S684" s="33"/>
      <c r="T684" s="39"/>
      <c r="U684" s="40"/>
      <c r="V684" s="35"/>
    </row>
    <row r="685" spans="1:22" s="31" customFormat="1" hidden="1" outlineLevel="1" x14ac:dyDescent="0.3">
      <c r="A685" s="32" t="s">
        <v>34</v>
      </c>
      <c r="D685" s="42">
        <f>+'[5]Balance Sheet'!$E$41</f>
        <v>9570</v>
      </c>
      <c r="E685" s="41"/>
      <c r="G685" s="33">
        <v>-17161</v>
      </c>
      <c r="H685" s="33">
        <v>-27607</v>
      </c>
      <c r="I685" s="34"/>
      <c r="J685" s="35"/>
      <c r="K685" s="36"/>
      <c r="L685" s="36"/>
      <c r="M685" s="36"/>
      <c r="N685" s="36"/>
      <c r="O685" s="36"/>
      <c r="P685" s="37"/>
      <c r="Q685" s="38"/>
      <c r="S685" s="33"/>
      <c r="T685" s="39"/>
      <c r="U685" s="40"/>
      <c r="V685" s="35"/>
    </row>
    <row r="686" spans="1:22" s="31" customFormat="1" hidden="1" outlineLevel="1" x14ac:dyDescent="0.3">
      <c r="A686" s="32" t="s">
        <v>35</v>
      </c>
      <c r="D686" s="42">
        <f>+'[6]Balance Sheet'!$E$41</f>
        <v>6718</v>
      </c>
      <c r="E686" s="41"/>
      <c r="G686" s="33">
        <v>-340</v>
      </c>
      <c r="H686" s="33">
        <v>-378</v>
      </c>
      <c r="I686" s="34"/>
      <c r="J686" s="35"/>
      <c r="K686" s="36"/>
      <c r="L686" s="36"/>
      <c r="M686" s="36"/>
      <c r="N686" s="36"/>
      <c r="O686" s="36"/>
      <c r="P686" s="37"/>
      <c r="Q686" s="38"/>
      <c r="S686" s="33"/>
      <c r="T686" s="39"/>
      <c r="U686" s="40"/>
      <c r="V686" s="35"/>
    </row>
    <row r="687" spans="1:22" s="31" customFormat="1" hidden="1" outlineLevel="1" x14ac:dyDescent="0.3">
      <c r="A687" s="32" t="s">
        <v>36</v>
      </c>
      <c r="D687" s="42">
        <f>+'[7]Balance Sheet'!$E$41</f>
        <v>4328</v>
      </c>
      <c r="E687" s="41"/>
      <c r="G687" s="33">
        <v>-6480</v>
      </c>
      <c r="H687" s="33">
        <v>-6472</v>
      </c>
      <c r="I687" s="34"/>
      <c r="J687" s="35"/>
      <c r="K687" s="36"/>
      <c r="L687" s="36"/>
      <c r="M687" s="36"/>
      <c r="N687" s="36"/>
      <c r="O687" s="36"/>
      <c r="P687" s="37"/>
      <c r="Q687" s="38"/>
      <c r="S687" s="33"/>
      <c r="T687" s="39"/>
      <c r="U687" s="40"/>
      <c r="V687" s="35"/>
    </row>
    <row r="688" spans="1:22" s="31" customFormat="1" hidden="1" outlineLevel="1" x14ac:dyDescent="0.3">
      <c r="A688" s="32" t="s">
        <v>37</v>
      </c>
      <c r="D688" s="42">
        <f>+'[8]Balance Sheet'!$E$41</f>
        <v>1331</v>
      </c>
      <c r="E688" s="41"/>
      <c r="G688" s="33">
        <v>-50</v>
      </c>
      <c r="H688" s="33">
        <v>-65</v>
      </c>
      <c r="I688" s="34"/>
      <c r="J688" s="35"/>
      <c r="K688" s="36"/>
      <c r="L688" s="36"/>
      <c r="M688" s="36"/>
      <c r="N688" s="36"/>
      <c r="O688" s="36"/>
      <c r="P688" s="37"/>
      <c r="Q688" s="38"/>
      <c r="S688" s="33"/>
      <c r="T688" s="39"/>
      <c r="U688" s="40"/>
      <c r="V688" s="35"/>
    </row>
    <row r="689" spans="1:22" s="31" customFormat="1" hidden="1" outlineLevel="1" x14ac:dyDescent="0.3">
      <c r="A689" s="32" t="s">
        <v>38</v>
      </c>
      <c r="D689" s="42">
        <f>+'[9]Balance Sheet'!$E$41</f>
        <v>424</v>
      </c>
      <c r="E689" s="41"/>
      <c r="G689" s="33">
        <v>-4219</v>
      </c>
      <c r="H689" s="33">
        <v>-3594</v>
      </c>
      <c r="I689" s="34"/>
      <c r="J689" s="35"/>
      <c r="K689" s="36"/>
      <c r="L689" s="36"/>
      <c r="M689" s="36"/>
      <c r="N689" s="36"/>
      <c r="O689" s="36"/>
      <c r="P689" s="37"/>
      <c r="Q689" s="38"/>
      <c r="S689" s="33"/>
      <c r="T689" s="39"/>
      <c r="U689" s="40"/>
      <c r="V689" s="35"/>
    </row>
    <row r="690" spans="1:22" s="31" customFormat="1" hidden="1" outlineLevel="1" x14ac:dyDescent="0.3">
      <c r="A690" s="32" t="s">
        <v>39</v>
      </c>
      <c r="D690" s="42">
        <f>+'[10]Balance Sheet'!$E$41</f>
        <v>13530</v>
      </c>
      <c r="E690" s="41"/>
      <c r="G690" s="33">
        <v>-772</v>
      </c>
      <c r="H690" s="33">
        <v>-769</v>
      </c>
      <c r="I690" s="34"/>
      <c r="J690" s="35"/>
      <c r="K690" s="36"/>
      <c r="L690" s="36"/>
      <c r="M690" s="36"/>
      <c r="N690" s="36"/>
      <c r="O690" s="36"/>
      <c r="P690" s="37"/>
      <c r="Q690" s="38"/>
      <c r="S690" s="33"/>
      <c r="T690" s="39"/>
      <c r="U690" s="40"/>
      <c r="V690" s="35"/>
    </row>
    <row r="691" spans="1:22" s="31" customFormat="1" hidden="1" outlineLevel="1" x14ac:dyDescent="0.3">
      <c r="A691" s="32" t="s">
        <v>40</v>
      </c>
      <c r="D691" s="42">
        <f>+'[11]Balance Sheet'!$E$41</f>
        <v>3522</v>
      </c>
      <c r="E691" s="41"/>
      <c r="G691" s="33">
        <v>-1187</v>
      </c>
      <c r="H691" s="33">
        <v>-1246</v>
      </c>
      <c r="I691" s="34"/>
      <c r="J691" s="35"/>
      <c r="K691" s="36"/>
      <c r="L691" s="36"/>
      <c r="M691" s="36"/>
      <c r="N691" s="36"/>
      <c r="O691" s="36"/>
      <c r="P691" s="37"/>
      <c r="Q691" s="38"/>
      <c r="S691" s="33"/>
      <c r="T691" s="39"/>
      <c r="U691" s="40"/>
      <c r="V691" s="35"/>
    </row>
    <row r="692" spans="1:22" s="31" customFormat="1" hidden="1" outlineLevel="1" x14ac:dyDescent="0.3">
      <c r="A692" s="32" t="s">
        <v>41</v>
      </c>
      <c r="D692" s="42">
        <f>+'[12]Balance Sheet'!$E$41</f>
        <v>8885</v>
      </c>
      <c r="E692" s="41"/>
      <c r="G692" s="33">
        <v>-1126</v>
      </c>
      <c r="H692" s="33">
        <v>-1122</v>
      </c>
      <c r="I692" s="34"/>
      <c r="J692" s="35"/>
      <c r="K692" s="36"/>
      <c r="L692" s="36"/>
      <c r="M692" s="36"/>
      <c r="N692" s="36"/>
      <c r="O692" s="36"/>
      <c r="P692" s="37"/>
      <c r="Q692" s="38"/>
      <c r="S692" s="33"/>
      <c r="T692" s="39"/>
      <c r="U692" s="40"/>
      <c r="V692" s="35"/>
    </row>
    <row r="693" spans="1:22" s="31" customFormat="1" hidden="1" outlineLevel="1" x14ac:dyDescent="0.3">
      <c r="A693" s="32" t="s">
        <v>42</v>
      </c>
      <c r="D693" s="42">
        <f>+'[13]Balance Sheet'!$E$41</f>
        <v>615</v>
      </c>
      <c r="E693" s="41"/>
      <c r="G693" s="33">
        <v>0</v>
      </c>
      <c r="H693" s="33">
        <v>0</v>
      </c>
      <c r="I693" s="34"/>
      <c r="J693" s="35"/>
      <c r="K693" s="36"/>
      <c r="L693" s="36"/>
      <c r="M693" s="36"/>
      <c r="N693" s="36"/>
      <c r="O693" s="36"/>
      <c r="P693" s="37"/>
      <c r="Q693" s="38"/>
      <c r="S693" s="33"/>
      <c r="T693" s="39"/>
      <c r="U693" s="40"/>
      <c r="V693" s="35"/>
    </row>
    <row r="694" spans="1:22" s="31" customFormat="1" hidden="1" outlineLevel="1" x14ac:dyDescent="0.3">
      <c r="A694" s="32" t="s">
        <v>0</v>
      </c>
      <c r="D694" s="42">
        <f>+'[14]Balance Sheet'!$E$41</f>
        <v>1226</v>
      </c>
      <c r="E694" s="41"/>
      <c r="G694" s="33">
        <v>-12</v>
      </c>
      <c r="H694" s="33">
        <v>-7</v>
      </c>
      <c r="I694" s="34"/>
      <c r="J694" s="35"/>
      <c r="K694" s="36"/>
      <c r="L694" s="36"/>
      <c r="M694" s="36"/>
      <c r="N694" s="36"/>
      <c r="O694" s="36"/>
      <c r="P694" s="37"/>
      <c r="Q694" s="38"/>
      <c r="S694" s="33"/>
      <c r="T694" s="39"/>
      <c r="U694" s="40"/>
      <c r="V694" s="35"/>
    </row>
    <row r="695" spans="1:22" s="31" customFormat="1" hidden="1" outlineLevel="1" x14ac:dyDescent="0.3">
      <c r="A695" s="32" t="s">
        <v>43</v>
      </c>
      <c r="D695" s="42">
        <f>+'[15]Balance Sheet'!$E$41</f>
        <v>236</v>
      </c>
      <c r="E695" s="41"/>
      <c r="G695" s="33">
        <v>-4098</v>
      </c>
      <c r="H695" s="33">
        <v>-4101</v>
      </c>
      <c r="I695" s="34"/>
      <c r="J695" s="35"/>
      <c r="K695" s="36"/>
      <c r="L695" s="36"/>
      <c r="M695" s="36"/>
      <c r="N695" s="36"/>
      <c r="O695" s="36"/>
      <c r="P695" s="37"/>
      <c r="Q695" s="38"/>
      <c r="S695" s="33"/>
      <c r="T695" s="39"/>
      <c r="U695" s="40"/>
      <c r="V695" s="35"/>
    </row>
    <row r="696" spans="1:22" s="31" customFormat="1" hidden="1" outlineLevel="1" x14ac:dyDescent="0.3">
      <c r="A696" s="32" t="s">
        <v>44</v>
      </c>
      <c r="D696" s="42" t="e">
        <f>+'[16]Balance Sheet'!$E$41</f>
        <v>#REF!</v>
      </c>
      <c r="E696" s="41"/>
      <c r="G696" s="33">
        <v>-2924</v>
      </c>
      <c r="H696" s="33">
        <v>-2900</v>
      </c>
      <c r="I696" s="34"/>
      <c r="J696" s="35"/>
      <c r="K696" s="36"/>
      <c r="L696" s="36"/>
      <c r="M696" s="36"/>
      <c r="N696" s="36"/>
      <c r="O696" s="36"/>
      <c r="P696" s="37"/>
      <c r="Q696" s="38"/>
      <c r="S696" s="33"/>
      <c r="T696" s="39"/>
      <c r="U696" s="40"/>
      <c r="V696" s="35"/>
    </row>
    <row r="697" spans="1:22" s="31" customFormat="1" hidden="1" outlineLevel="1" x14ac:dyDescent="0.3">
      <c r="A697" s="32" t="s">
        <v>45</v>
      </c>
      <c r="D697" s="42">
        <f>+'[17]Balance Sheet'!$E$41</f>
        <v>7171</v>
      </c>
      <c r="E697" s="41"/>
      <c r="G697" s="33">
        <v>-1625</v>
      </c>
      <c r="H697" s="33">
        <v>-1658</v>
      </c>
      <c r="I697" s="34"/>
      <c r="J697" s="35"/>
      <c r="K697" s="36"/>
      <c r="L697" s="36"/>
      <c r="M697" s="36"/>
      <c r="N697" s="36"/>
      <c r="O697" s="36"/>
      <c r="P697" s="37"/>
      <c r="Q697" s="38"/>
      <c r="S697" s="33"/>
      <c r="T697" s="39"/>
      <c r="U697" s="40"/>
      <c r="V697" s="35"/>
    </row>
    <row r="698" spans="1:22" s="31" customFormat="1" hidden="1" outlineLevel="1" x14ac:dyDescent="0.3">
      <c r="A698" s="32" t="s">
        <v>46</v>
      </c>
      <c r="D698" s="42">
        <f>+'[18]Balance Sheet'!$E$41</f>
        <v>0</v>
      </c>
      <c r="E698" s="41"/>
      <c r="G698" s="33">
        <v>-484</v>
      </c>
      <c r="H698" s="33">
        <v>-302</v>
      </c>
      <c r="I698" s="34"/>
      <c r="J698" s="35"/>
      <c r="K698" s="36"/>
      <c r="L698" s="36"/>
      <c r="M698" s="36"/>
      <c r="N698" s="36"/>
      <c r="O698" s="36"/>
      <c r="P698" s="37"/>
      <c r="Q698" s="38"/>
      <c r="S698" s="33"/>
      <c r="T698" s="39"/>
      <c r="U698" s="40"/>
      <c r="V698" s="35"/>
    </row>
    <row r="699" spans="1:22" s="31" customFormat="1" hidden="1" outlineLevel="1" x14ac:dyDescent="0.3">
      <c r="A699" s="32" t="s">
        <v>47</v>
      </c>
      <c r="D699" s="42">
        <f>+'[19]Balance Sheet'!$E$41</f>
        <v>7455</v>
      </c>
      <c r="E699" s="41"/>
      <c r="G699" s="33">
        <v>-1357</v>
      </c>
      <c r="H699" s="33">
        <v>-1439</v>
      </c>
      <c r="I699" s="34"/>
      <c r="J699" s="35"/>
      <c r="K699" s="36"/>
      <c r="L699" s="36"/>
      <c r="M699" s="36"/>
      <c r="N699" s="36"/>
      <c r="O699" s="36"/>
      <c r="P699" s="37"/>
      <c r="Q699" s="38"/>
      <c r="S699" s="33"/>
      <c r="T699" s="39"/>
      <c r="U699" s="40"/>
      <c r="V699" s="35"/>
    </row>
    <row r="700" spans="1:22" collapsed="1" x14ac:dyDescent="0.3">
      <c r="A700" s="131"/>
      <c r="B700" s="97" t="s">
        <v>123</v>
      </c>
      <c r="C700" s="63"/>
      <c r="D700" s="63"/>
      <c r="E700" s="63"/>
      <c r="F700" s="132"/>
      <c r="G700" s="193">
        <v>-45117</v>
      </c>
      <c r="H700" s="193">
        <v>-53462</v>
      </c>
      <c r="J700" s="45">
        <f t="shared" si="0"/>
        <v>8345</v>
      </c>
      <c r="K700" s="96">
        <f t="shared" si="1"/>
        <v>0.18496353924241415</v>
      </c>
      <c r="L700" s="96"/>
    </row>
    <row r="701" spans="1:22" s="31" customFormat="1" hidden="1" outlineLevel="1" x14ac:dyDescent="0.3">
      <c r="A701" s="32" t="s">
        <v>31</v>
      </c>
      <c r="D701" s="42">
        <f>'[1]Balance Sheet'!$E$41</f>
        <v>4200</v>
      </c>
      <c r="E701" s="41"/>
      <c r="G701" s="33">
        <v>-1844</v>
      </c>
      <c r="H701" s="33">
        <v>-1119</v>
      </c>
      <c r="I701" s="34"/>
      <c r="J701" s="35"/>
      <c r="K701" s="36"/>
      <c r="L701" s="36"/>
      <c r="M701" s="36"/>
      <c r="N701" s="36"/>
      <c r="O701" s="36"/>
      <c r="P701" s="37"/>
      <c r="Q701" s="38"/>
      <c r="S701" s="33"/>
      <c r="T701" s="39"/>
      <c r="U701" s="40"/>
      <c r="V701" s="35"/>
    </row>
    <row r="702" spans="1:22" s="31" customFormat="1" hidden="1" outlineLevel="1" x14ac:dyDescent="0.3">
      <c r="A702" s="32" t="s">
        <v>32</v>
      </c>
      <c r="D702" s="42" t="e">
        <f>+'[3]Balance Sheet'!$E$41</f>
        <v>#REF!</v>
      </c>
      <c r="E702" s="41"/>
      <c r="G702" s="33">
        <v>0</v>
      </c>
      <c r="H702" s="33">
        <v>0</v>
      </c>
      <c r="I702" s="34"/>
      <c r="J702" s="35"/>
      <c r="K702" s="36"/>
      <c r="L702" s="36"/>
      <c r="M702" s="36"/>
      <c r="N702" s="36"/>
      <c r="O702" s="36"/>
      <c r="P702" s="37"/>
      <c r="Q702" s="38"/>
      <c r="S702" s="33"/>
      <c r="T702" s="39"/>
      <c r="U702" s="40"/>
      <c r="V702" s="35"/>
    </row>
    <row r="703" spans="1:22" s="31" customFormat="1" hidden="1" outlineLevel="1" x14ac:dyDescent="0.3">
      <c r="A703" s="32" t="s">
        <v>33</v>
      </c>
      <c r="D703" s="42">
        <f>+'[4]Balance Sheet'!$E$41</f>
        <v>6295</v>
      </c>
      <c r="E703" s="41"/>
      <c r="G703" s="33">
        <v>-43</v>
      </c>
      <c r="H703" s="33">
        <v>-88</v>
      </c>
      <c r="I703" s="34"/>
      <c r="J703" s="35"/>
      <c r="K703" s="36"/>
      <c r="L703" s="36"/>
      <c r="M703" s="36"/>
      <c r="N703" s="36"/>
      <c r="O703" s="36"/>
      <c r="P703" s="37"/>
      <c r="Q703" s="38"/>
      <c r="S703" s="33"/>
      <c r="T703" s="39"/>
      <c r="U703" s="40"/>
      <c r="V703" s="35"/>
    </row>
    <row r="704" spans="1:22" s="31" customFormat="1" hidden="1" outlineLevel="1" x14ac:dyDescent="0.3">
      <c r="A704" s="32" t="s">
        <v>34</v>
      </c>
      <c r="D704" s="42">
        <f>+'[5]Balance Sheet'!$E$41</f>
        <v>9570</v>
      </c>
      <c r="E704" s="41"/>
      <c r="G704" s="33">
        <v>-68</v>
      </c>
      <c r="H704" s="33">
        <v>-74</v>
      </c>
      <c r="I704" s="34"/>
      <c r="J704" s="35"/>
      <c r="K704" s="36"/>
      <c r="L704" s="36"/>
      <c r="M704" s="36"/>
      <c r="N704" s="36"/>
      <c r="O704" s="36"/>
      <c r="P704" s="37"/>
      <c r="Q704" s="38"/>
      <c r="S704" s="33"/>
      <c r="T704" s="39"/>
      <c r="U704" s="40"/>
      <c r="V704" s="35"/>
    </row>
    <row r="705" spans="1:22" s="31" customFormat="1" hidden="1" outlineLevel="1" x14ac:dyDescent="0.3">
      <c r="A705" s="32" t="s">
        <v>35</v>
      </c>
      <c r="D705" s="42">
        <f>+'[6]Balance Sheet'!$E$41</f>
        <v>6718</v>
      </c>
      <c r="E705" s="41"/>
      <c r="G705" s="33">
        <v>0</v>
      </c>
      <c r="H705" s="33">
        <v>0</v>
      </c>
      <c r="I705" s="34"/>
      <c r="J705" s="35"/>
      <c r="K705" s="36"/>
      <c r="L705" s="36"/>
      <c r="M705" s="36"/>
      <c r="N705" s="36"/>
      <c r="O705" s="36"/>
      <c r="P705" s="37"/>
      <c r="Q705" s="38"/>
      <c r="S705" s="33"/>
      <c r="T705" s="39"/>
      <c r="U705" s="40"/>
      <c r="V705" s="35"/>
    </row>
    <row r="706" spans="1:22" s="31" customFormat="1" hidden="1" outlineLevel="1" x14ac:dyDescent="0.3">
      <c r="A706" s="32" t="s">
        <v>36</v>
      </c>
      <c r="D706" s="42">
        <f>+'[7]Balance Sheet'!$E$41</f>
        <v>4328</v>
      </c>
      <c r="E706" s="41"/>
      <c r="G706" s="33">
        <v>0</v>
      </c>
      <c r="H706" s="33">
        <v>0</v>
      </c>
      <c r="I706" s="34"/>
      <c r="J706" s="35"/>
      <c r="K706" s="36"/>
      <c r="L706" s="36"/>
      <c r="M706" s="36"/>
      <c r="N706" s="36"/>
      <c r="O706" s="36"/>
      <c r="P706" s="37"/>
      <c r="Q706" s="38"/>
      <c r="S706" s="33"/>
      <c r="T706" s="39"/>
      <c r="U706" s="40"/>
      <c r="V706" s="35"/>
    </row>
    <row r="707" spans="1:22" s="31" customFormat="1" hidden="1" outlineLevel="1" x14ac:dyDescent="0.3">
      <c r="A707" s="32" t="s">
        <v>37</v>
      </c>
      <c r="D707" s="42">
        <f>+'[8]Balance Sheet'!$E$41</f>
        <v>1331</v>
      </c>
      <c r="E707" s="41"/>
      <c r="G707" s="33">
        <v>0</v>
      </c>
      <c r="H707" s="33">
        <v>0</v>
      </c>
      <c r="I707" s="34"/>
      <c r="J707" s="35"/>
      <c r="K707" s="36"/>
      <c r="L707" s="36"/>
      <c r="M707" s="36"/>
      <c r="N707" s="36"/>
      <c r="O707" s="36"/>
      <c r="P707" s="37"/>
      <c r="Q707" s="38"/>
      <c r="S707" s="33"/>
      <c r="T707" s="39"/>
      <c r="U707" s="40"/>
      <c r="V707" s="35"/>
    </row>
    <row r="708" spans="1:22" s="31" customFormat="1" hidden="1" outlineLevel="1" x14ac:dyDescent="0.3">
      <c r="A708" s="32" t="s">
        <v>38</v>
      </c>
      <c r="D708" s="42">
        <f>+'[9]Balance Sheet'!$E$41</f>
        <v>424</v>
      </c>
      <c r="E708" s="41"/>
      <c r="G708" s="33">
        <v>0</v>
      </c>
      <c r="H708" s="33">
        <v>0</v>
      </c>
      <c r="I708" s="34"/>
      <c r="J708" s="35"/>
      <c r="K708" s="36"/>
      <c r="L708" s="36"/>
      <c r="M708" s="36"/>
      <c r="N708" s="36"/>
      <c r="O708" s="36"/>
      <c r="P708" s="37"/>
      <c r="Q708" s="38"/>
      <c r="S708" s="33"/>
      <c r="T708" s="39"/>
      <c r="U708" s="40"/>
      <c r="V708" s="35"/>
    </row>
    <row r="709" spans="1:22" s="31" customFormat="1" hidden="1" outlineLevel="1" x14ac:dyDescent="0.3">
      <c r="A709" s="32" t="s">
        <v>39</v>
      </c>
      <c r="D709" s="42">
        <f>+'[10]Balance Sheet'!$E$41</f>
        <v>13530</v>
      </c>
      <c r="E709" s="41"/>
      <c r="G709" s="33">
        <v>0</v>
      </c>
      <c r="H709" s="33">
        <v>0</v>
      </c>
      <c r="I709" s="34"/>
      <c r="J709" s="35"/>
      <c r="K709" s="36"/>
      <c r="L709" s="36"/>
      <c r="M709" s="36"/>
      <c r="N709" s="36"/>
      <c r="O709" s="36"/>
      <c r="P709" s="37"/>
      <c r="Q709" s="38"/>
      <c r="S709" s="33"/>
      <c r="T709" s="39"/>
      <c r="U709" s="40"/>
      <c r="V709" s="35"/>
    </row>
    <row r="710" spans="1:22" s="31" customFormat="1" hidden="1" outlineLevel="1" x14ac:dyDescent="0.3">
      <c r="A710" s="32" t="s">
        <v>40</v>
      </c>
      <c r="D710" s="42">
        <f>+'[11]Balance Sheet'!$E$41</f>
        <v>3522</v>
      </c>
      <c r="E710" s="41"/>
      <c r="G710" s="33">
        <v>0</v>
      </c>
      <c r="H710" s="33">
        <v>0</v>
      </c>
      <c r="I710" s="34"/>
      <c r="J710" s="35"/>
      <c r="K710" s="36"/>
      <c r="L710" s="36"/>
      <c r="M710" s="36"/>
      <c r="N710" s="36"/>
      <c r="O710" s="36"/>
      <c r="P710" s="37"/>
      <c r="Q710" s="38"/>
      <c r="S710" s="33"/>
      <c r="T710" s="39"/>
      <c r="U710" s="40"/>
      <c r="V710" s="35"/>
    </row>
    <row r="711" spans="1:22" s="31" customFormat="1" hidden="1" outlineLevel="1" x14ac:dyDescent="0.3">
      <c r="A711" s="32" t="s">
        <v>41</v>
      </c>
      <c r="D711" s="42">
        <f>+'[12]Balance Sheet'!$E$41</f>
        <v>8885</v>
      </c>
      <c r="E711" s="41"/>
      <c r="G711" s="33">
        <v>0</v>
      </c>
      <c r="H711" s="33">
        <v>0</v>
      </c>
      <c r="I711" s="34"/>
      <c r="J711" s="35"/>
      <c r="K711" s="36"/>
      <c r="L711" s="36"/>
      <c r="M711" s="36"/>
      <c r="N711" s="36"/>
      <c r="O711" s="36"/>
      <c r="P711" s="37"/>
      <c r="Q711" s="38"/>
      <c r="S711" s="33"/>
      <c r="T711" s="39"/>
      <c r="U711" s="40"/>
      <c r="V711" s="35"/>
    </row>
    <row r="712" spans="1:22" s="31" customFormat="1" hidden="1" outlineLevel="1" x14ac:dyDescent="0.3">
      <c r="A712" s="32" t="s">
        <v>42</v>
      </c>
      <c r="D712" s="42">
        <f>+'[13]Balance Sheet'!$E$41</f>
        <v>615</v>
      </c>
      <c r="E712" s="41"/>
      <c r="G712" s="33">
        <v>0</v>
      </c>
      <c r="H712" s="33">
        <v>0</v>
      </c>
      <c r="I712" s="34"/>
      <c r="J712" s="35"/>
      <c r="K712" s="36"/>
      <c r="L712" s="36"/>
      <c r="M712" s="36"/>
      <c r="N712" s="36"/>
      <c r="O712" s="36"/>
      <c r="P712" s="37"/>
      <c r="Q712" s="38"/>
      <c r="S712" s="33"/>
      <c r="T712" s="39"/>
      <c r="U712" s="40"/>
      <c r="V712" s="35"/>
    </row>
    <row r="713" spans="1:22" s="31" customFormat="1" hidden="1" outlineLevel="1" x14ac:dyDescent="0.3">
      <c r="A713" s="32" t="s">
        <v>0</v>
      </c>
      <c r="D713" s="42">
        <f>+'[14]Balance Sheet'!$E$41</f>
        <v>1226</v>
      </c>
      <c r="E713" s="41"/>
      <c r="G713" s="33">
        <v>0</v>
      </c>
      <c r="H713" s="33">
        <v>0</v>
      </c>
      <c r="I713" s="34"/>
      <c r="J713" s="35"/>
      <c r="K713" s="36"/>
      <c r="L713" s="36"/>
      <c r="M713" s="36"/>
      <c r="N713" s="36"/>
      <c r="O713" s="36"/>
      <c r="P713" s="37"/>
      <c r="Q713" s="38"/>
      <c r="S713" s="33"/>
      <c r="T713" s="39"/>
      <c r="U713" s="40"/>
      <c r="V713" s="35"/>
    </row>
    <row r="714" spans="1:22" s="31" customFormat="1" hidden="1" outlineLevel="1" x14ac:dyDescent="0.3">
      <c r="A714" s="32" t="s">
        <v>43</v>
      </c>
      <c r="D714" s="42">
        <f>+'[15]Balance Sheet'!$E$41</f>
        <v>236</v>
      </c>
      <c r="E714" s="41"/>
      <c r="G714" s="33">
        <v>0</v>
      </c>
      <c r="H714" s="33">
        <v>0</v>
      </c>
      <c r="I714" s="34"/>
      <c r="J714" s="35"/>
      <c r="K714" s="36"/>
      <c r="L714" s="36"/>
      <c r="M714" s="36"/>
      <c r="N714" s="36"/>
      <c r="O714" s="36"/>
      <c r="P714" s="37"/>
      <c r="Q714" s="38"/>
      <c r="S714" s="33"/>
      <c r="T714" s="39"/>
      <c r="U714" s="40"/>
      <c r="V714" s="35"/>
    </row>
    <row r="715" spans="1:22" s="31" customFormat="1" hidden="1" outlineLevel="1" x14ac:dyDescent="0.3">
      <c r="A715" s="32" t="s">
        <v>44</v>
      </c>
      <c r="D715" s="42" t="e">
        <f>+'[16]Balance Sheet'!$E$41</f>
        <v>#REF!</v>
      </c>
      <c r="E715" s="41"/>
      <c r="G715" s="33">
        <v>0</v>
      </c>
      <c r="H715" s="33">
        <v>0</v>
      </c>
      <c r="I715" s="34"/>
      <c r="J715" s="35"/>
      <c r="K715" s="36"/>
      <c r="L715" s="36"/>
      <c r="M715" s="36"/>
      <c r="N715" s="36"/>
      <c r="O715" s="36"/>
      <c r="P715" s="37"/>
      <c r="Q715" s="38"/>
      <c r="S715" s="33"/>
      <c r="T715" s="39"/>
      <c r="U715" s="40"/>
      <c r="V715" s="35"/>
    </row>
    <row r="716" spans="1:22" s="31" customFormat="1" hidden="1" outlineLevel="1" x14ac:dyDescent="0.3">
      <c r="A716" s="32" t="s">
        <v>45</v>
      </c>
      <c r="D716" s="42">
        <f>+'[17]Balance Sheet'!$E$41</f>
        <v>7171</v>
      </c>
      <c r="E716" s="41"/>
      <c r="G716" s="33">
        <v>0</v>
      </c>
      <c r="H716" s="33">
        <v>0</v>
      </c>
      <c r="I716" s="34"/>
      <c r="J716" s="35"/>
      <c r="K716" s="36"/>
      <c r="L716" s="36"/>
      <c r="M716" s="36"/>
      <c r="N716" s="36"/>
      <c r="O716" s="36"/>
      <c r="P716" s="37"/>
      <c r="Q716" s="38"/>
      <c r="S716" s="33"/>
      <c r="T716" s="39"/>
      <c r="U716" s="40"/>
      <c r="V716" s="35"/>
    </row>
    <row r="717" spans="1:22" s="31" customFormat="1" hidden="1" outlineLevel="1" x14ac:dyDescent="0.3">
      <c r="A717" s="32" t="s">
        <v>46</v>
      </c>
      <c r="D717" s="42">
        <f>+'[18]Balance Sheet'!$E$41</f>
        <v>0</v>
      </c>
      <c r="E717" s="41"/>
      <c r="G717" s="33">
        <v>0</v>
      </c>
      <c r="H717" s="33">
        <v>0</v>
      </c>
      <c r="I717" s="34"/>
      <c r="J717" s="35"/>
      <c r="K717" s="36"/>
      <c r="L717" s="36"/>
      <c r="M717" s="36"/>
      <c r="N717" s="36"/>
      <c r="O717" s="36"/>
      <c r="P717" s="37"/>
      <c r="Q717" s="38"/>
      <c r="S717" s="33"/>
      <c r="T717" s="39"/>
      <c r="U717" s="40"/>
      <c r="V717" s="35"/>
    </row>
    <row r="718" spans="1:22" s="31" customFormat="1" hidden="1" outlineLevel="1" x14ac:dyDescent="0.3">
      <c r="A718" s="32" t="s">
        <v>47</v>
      </c>
      <c r="D718" s="42">
        <f>+'[19]Balance Sheet'!$E$41</f>
        <v>7455</v>
      </c>
      <c r="E718" s="41"/>
      <c r="G718" s="33">
        <v>-3850</v>
      </c>
      <c r="H718" s="33">
        <v>-3545</v>
      </c>
      <c r="I718" s="34"/>
      <c r="J718" s="35"/>
      <c r="K718" s="36"/>
      <c r="L718" s="36"/>
      <c r="M718" s="36"/>
      <c r="N718" s="36"/>
      <c r="O718" s="36"/>
      <c r="P718" s="37"/>
      <c r="Q718" s="38"/>
      <c r="S718" s="33"/>
      <c r="T718" s="39"/>
      <c r="U718" s="40"/>
      <c r="V718" s="35"/>
    </row>
    <row r="719" spans="1:22" collapsed="1" x14ac:dyDescent="0.3">
      <c r="A719" s="131"/>
      <c r="B719" s="97" t="s">
        <v>124</v>
      </c>
      <c r="C719" s="63"/>
      <c r="D719" s="63"/>
      <c r="E719" s="63"/>
      <c r="F719" s="132"/>
      <c r="G719" s="193">
        <v>-5805</v>
      </c>
      <c r="H719" s="193">
        <v>-4826</v>
      </c>
      <c r="J719" s="45">
        <f t="shared" si="0"/>
        <v>-979</v>
      </c>
      <c r="K719" s="96">
        <f t="shared" si="1"/>
        <v>0.20285951098217986</v>
      </c>
      <c r="L719" s="96"/>
    </row>
    <row r="720" spans="1:22" s="31" customFormat="1" hidden="1" outlineLevel="1" x14ac:dyDescent="0.3">
      <c r="A720" s="32" t="s">
        <v>31</v>
      </c>
      <c r="D720" s="42">
        <f>'[1]Balance Sheet'!$E$41</f>
        <v>4200</v>
      </c>
      <c r="E720" s="41"/>
      <c r="G720" s="33">
        <v>79</v>
      </c>
      <c r="H720" s="33">
        <v>377</v>
      </c>
      <c r="I720" s="34"/>
      <c r="J720" s="35"/>
      <c r="K720" s="36"/>
      <c r="L720" s="36"/>
      <c r="M720" s="36"/>
      <c r="N720" s="36"/>
      <c r="O720" s="36"/>
      <c r="P720" s="37"/>
      <c r="Q720" s="38"/>
      <c r="S720" s="33"/>
      <c r="T720" s="39"/>
      <c r="U720" s="40"/>
      <c r="V720" s="35"/>
    </row>
    <row r="721" spans="1:22" s="31" customFormat="1" hidden="1" outlineLevel="1" x14ac:dyDescent="0.3">
      <c r="A721" s="32" t="s">
        <v>32</v>
      </c>
      <c r="D721" s="42" t="e">
        <f>+'[3]Balance Sheet'!$E$41</f>
        <v>#REF!</v>
      </c>
      <c r="E721" s="41"/>
      <c r="G721" s="33">
        <v>54</v>
      </c>
      <c r="H721" s="33">
        <v>289</v>
      </c>
      <c r="I721" s="34"/>
      <c r="J721" s="35"/>
      <c r="K721" s="36"/>
      <c r="L721" s="36"/>
      <c r="M721" s="36"/>
      <c r="N721" s="36"/>
      <c r="O721" s="36"/>
      <c r="P721" s="37"/>
      <c r="Q721" s="38"/>
      <c r="S721" s="33"/>
      <c r="T721" s="39"/>
      <c r="U721" s="40"/>
      <c r="V721" s="35"/>
    </row>
    <row r="722" spans="1:22" s="31" customFormat="1" hidden="1" outlineLevel="1" x14ac:dyDescent="0.3">
      <c r="A722" s="32" t="s">
        <v>33</v>
      </c>
      <c r="D722" s="42">
        <f>+'[4]Balance Sheet'!$E$41</f>
        <v>6295</v>
      </c>
      <c r="E722" s="41"/>
      <c r="G722" s="33">
        <v>750</v>
      </c>
      <c r="H722" s="33">
        <v>789</v>
      </c>
      <c r="I722" s="34"/>
      <c r="J722" s="35"/>
      <c r="K722" s="36"/>
      <c r="L722" s="36"/>
      <c r="M722" s="36"/>
      <c r="N722" s="36"/>
      <c r="O722" s="36"/>
      <c r="P722" s="37"/>
      <c r="Q722" s="38"/>
      <c r="S722" s="33"/>
      <c r="T722" s="39"/>
      <c r="U722" s="40"/>
      <c r="V722" s="35"/>
    </row>
    <row r="723" spans="1:22" s="31" customFormat="1" hidden="1" outlineLevel="1" x14ac:dyDescent="0.3">
      <c r="A723" s="32" t="s">
        <v>34</v>
      </c>
      <c r="D723" s="42">
        <f>+'[5]Balance Sheet'!$E$41</f>
        <v>9570</v>
      </c>
      <c r="E723" s="41"/>
      <c r="G723" s="33">
        <v>18027</v>
      </c>
      <c r="H723" s="33">
        <v>8034</v>
      </c>
      <c r="I723" s="34"/>
      <c r="J723" s="35"/>
      <c r="K723" s="36"/>
      <c r="L723" s="36"/>
      <c r="M723" s="36"/>
      <c r="N723" s="36"/>
      <c r="O723" s="36"/>
      <c r="P723" s="37"/>
      <c r="Q723" s="38"/>
      <c r="S723" s="33"/>
      <c r="T723" s="39"/>
      <c r="U723" s="40"/>
      <c r="V723" s="35"/>
    </row>
    <row r="724" spans="1:22" s="31" customFormat="1" hidden="1" outlineLevel="1" x14ac:dyDescent="0.3">
      <c r="A724" s="32" t="s">
        <v>35</v>
      </c>
      <c r="D724" s="42">
        <f>+'[6]Balance Sheet'!$E$41</f>
        <v>6718</v>
      </c>
      <c r="E724" s="41"/>
      <c r="G724" s="33">
        <v>0</v>
      </c>
      <c r="H724" s="33">
        <v>0</v>
      </c>
      <c r="I724" s="34"/>
      <c r="J724" s="35"/>
      <c r="K724" s="36"/>
      <c r="L724" s="36"/>
      <c r="M724" s="36"/>
      <c r="N724" s="36"/>
      <c r="O724" s="36"/>
      <c r="P724" s="37"/>
      <c r="Q724" s="38"/>
      <c r="S724" s="33"/>
      <c r="T724" s="39"/>
      <c r="U724" s="40"/>
      <c r="V724" s="35"/>
    </row>
    <row r="725" spans="1:22" s="31" customFormat="1" hidden="1" outlineLevel="1" x14ac:dyDescent="0.3">
      <c r="A725" s="32" t="s">
        <v>36</v>
      </c>
      <c r="D725" s="42">
        <f>+'[7]Balance Sheet'!$E$41</f>
        <v>4328</v>
      </c>
      <c r="E725" s="41"/>
      <c r="G725" s="33">
        <v>-4030</v>
      </c>
      <c r="H725" s="33">
        <v>-2807</v>
      </c>
      <c r="I725" s="34"/>
      <c r="J725" s="35"/>
      <c r="K725" s="36"/>
      <c r="L725" s="36"/>
      <c r="M725" s="36"/>
      <c r="N725" s="36"/>
      <c r="O725" s="36"/>
      <c r="P725" s="37"/>
      <c r="Q725" s="38"/>
      <c r="S725" s="33"/>
      <c r="T725" s="39"/>
      <c r="U725" s="40"/>
      <c r="V725" s="35"/>
    </row>
    <row r="726" spans="1:22" s="31" customFormat="1" hidden="1" outlineLevel="1" x14ac:dyDescent="0.3">
      <c r="A726" s="32" t="s">
        <v>37</v>
      </c>
      <c r="D726" s="42">
        <f>+'[8]Balance Sheet'!$E$41</f>
        <v>1331</v>
      </c>
      <c r="E726" s="41"/>
      <c r="G726" s="33">
        <v>0</v>
      </c>
      <c r="H726" s="33">
        <v>0</v>
      </c>
      <c r="I726" s="34"/>
      <c r="J726" s="35"/>
      <c r="K726" s="36"/>
      <c r="L726" s="36"/>
      <c r="M726" s="36"/>
      <c r="N726" s="36"/>
      <c r="O726" s="36"/>
      <c r="P726" s="37"/>
      <c r="Q726" s="38"/>
      <c r="S726" s="33"/>
      <c r="T726" s="39"/>
      <c r="U726" s="40"/>
      <c r="V726" s="35"/>
    </row>
    <row r="727" spans="1:22" s="31" customFormat="1" hidden="1" outlineLevel="1" x14ac:dyDescent="0.3">
      <c r="A727" s="32" t="s">
        <v>38</v>
      </c>
      <c r="D727" s="42">
        <f>+'[9]Balance Sheet'!$E$41</f>
        <v>424</v>
      </c>
      <c r="E727" s="41"/>
      <c r="G727" s="33">
        <v>0</v>
      </c>
      <c r="H727" s="33">
        <v>0</v>
      </c>
      <c r="I727" s="34"/>
      <c r="J727" s="35"/>
      <c r="K727" s="36"/>
      <c r="L727" s="36"/>
      <c r="M727" s="36"/>
      <c r="N727" s="36"/>
      <c r="O727" s="36"/>
      <c r="P727" s="37"/>
      <c r="Q727" s="38"/>
      <c r="S727" s="33"/>
      <c r="T727" s="39"/>
      <c r="U727" s="40"/>
      <c r="V727" s="35"/>
    </row>
    <row r="728" spans="1:22" s="31" customFormat="1" hidden="1" outlineLevel="1" x14ac:dyDescent="0.3">
      <c r="A728" s="32" t="s">
        <v>39</v>
      </c>
      <c r="D728" s="42">
        <f>+'[10]Balance Sheet'!$E$41</f>
        <v>13530</v>
      </c>
      <c r="E728" s="41"/>
      <c r="G728" s="33">
        <v>0</v>
      </c>
      <c r="H728" s="33">
        <v>15</v>
      </c>
      <c r="I728" s="34"/>
      <c r="J728" s="35"/>
      <c r="K728" s="36"/>
      <c r="L728" s="36"/>
      <c r="M728" s="36"/>
      <c r="N728" s="36"/>
      <c r="O728" s="36"/>
      <c r="P728" s="37"/>
      <c r="Q728" s="38"/>
      <c r="S728" s="33"/>
      <c r="T728" s="39"/>
      <c r="U728" s="40"/>
      <c r="V728" s="35"/>
    </row>
    <row r="729" spans="1:22" s="31" customFormat="1" hidden="1" outlineLevel="1" x14ac:dyDescent="0.3">
      <c r="A729" s="32" t="s">
        <v>40</v>
      </c>
      <c r="D729" s="42">
        <f>+'[11]Balance Sheet'!$E$41</f>
        <v>3522</v>
      </c>
      <c r="E729" s="41"/>
      <c r="G729" s="33">
        <v>0</v>
      </c>
      <c r="H729" s="33">
        <v>0</v>
      </c>
      <c r="I729" s="34"/>
      <c r="J729" s="35"/>
      <c r="K729" s="36"/>
      <c r="L729" s="36"/>
      <c r="M729" s="36"/>
      <c r="N729" s="36"/>
      <c r="O729" s="36"/>
      <c r="P729" s="37"/>
      <c r="Q729" s="38"/>
      <c r="S729" s="33"/>
      <c r="T729" s="39"/>
      <c r="U729" s="40"/>
      <c r="V729" s="35"/>
    </row>
    <row r="730" spans="1:22" s="31" customFormat="1" hidden="1" outlineLevel="1" x14ac:dyDescent="0.3">
      <c r="A730" s="32" t="s">
        <v>41</v>
      </c>
      <c r="D730" s="42">
        <f>+'[12]Balance Sheet'!$E$41</f>
        <v>8885</v>
      </c>
      <c r="E730" s="41"/>
      <c r="G730" s="33">
        <v>36</v>
      </c>
      <c r="H730" s="33">
        <v>112</v>
      </c>
      <c r="I730" s="34"/>
      <c r="J730" s="35"/>
      <c r="K730" s="36"/>
      <c r="L730" s="36"/>
      <c r="M730" s="36"/>
      <c r="N730" s="36"/>
      <c r="O730" s="36"/>
      <c r="P730" s="37"/>
      <c r="Q730" s="38"/>
      <c r="S730" s="33"/>
      <c r="T730" s="39"/>
      <c r="U730" s="40"/>
      <c r="V730" s="35"/>
    </row>
    <row r="731" spans="1:22" s="31" customFormat="1" hidden="1" outlineLevel="1" x14ac:dyDescent="0.3">
      <c r="A731" s="32" t="s">
        <v>42</v>
      </c>
      <c r="D731" s="42">
        <f>+'[13]Balance Sheet'!$E$41</f>
        <v>615</v>
      </c>
      <c r="E731" s="41"/>
      <c r="G731" s="33">
        <v>36</v>
      </c>
      <c r="H731" s="33">
        <v>0</v>
      </c>
      <c r="I731" s="34"/>
      <c r="J731" s="35"/>
      <c r="K731" s="36"/>
      <c r="L731" s="36"/>
      <c r="M731" s="36"/>
      <c r="N731" s="36"/>
      <c r="O731" s="36"/>
      <c r="P731" s="37"/>
      <c r="Q731" s="38"/>
      <c r="S731" s="33"/>
      <c r="T731" s="39"/>
      <c r="U731" s="40"/>
      <c r="V731" s="35"/>
    </row>
    <row r="732" spans="1:22" s="31" customFormat="1" hidden="1" outlineLevel="1" x14ac:dyDescent="0.3">
      <c r="A732" s="32" t="s">
        <v>0</v>
      </c>
      <c r="D732" s="42">
        <f>+'[14]Balance Sheet'!$E$41</f>
        <v>1226</v>
      </c>
      <c r="E732" s="41"/>
      <c r="G732" s="33">
        <v>0</v>
      </c>
      <c r="H732" s="33">
        <v>0</v>
      </c>
      <c r="I732" s="34"/>
      <c r="J732" s="35"/>
      <c r="K732" s="36"/>
      <c r="L732" s="36"/>
      <c r="M732" s="36"/>
      <c r="N732" s="36"/>
      <c r="O732" s="36"/>
      <c r="P732" s="37"/>
      <c r="Q732" s="38"/>
      <c r="S732" s="33"/>
      <c r="T732" s="39"/>
      <c r="U732" s="40"/>
      <c r="V732" s="35"/>
    </row>
    <row r="733" spans="1:22" s="31" customFormat="1" hidden="1" outlineLevel="1" x14ac:dyDescent="0.3">
      <c r="A733" s="32" t="s">
        <v>43</v>
      </c>
      <c r="D733" s="42">
        <f>+'[15]Balance Sheet'!$E$41</f>
        <v>236</v>
      </c>
      <c r="E733" s="41"/>
      <c r="G733" s="33">
        <v>1418</v>
      </c>
      <c r="H733" s="33">
        <v>6217</v>
      </c>
      <c r="I733" s="34"/>
      <c r="J733" s="35"/>
      <c r="K733" s="36"/>
      <c r="L733" s="36"/>
      <c r="M733" s="36"/>
      <c r="N733" s="36"/>
      <c r="O733" s="36"/>
      <c r="P733" s="37"/>
      <c r="Q733" s="38"/>
      <c r="S733" s="33"/>
      <c r="T733" s="39"/>
      <c r="U733" s="40"/>
      <c r="V733" s="35"/>
    </row>
    <row r="734" spans="1:22" s="31" customFormat="1" hidden="1" outlineLevel="1" x14ac:dyDescent="0.3">
      <c r="A734" s="32" t="s">
        <v>44</v>
      </c>
      <c r="D734" s="42" t="e">
        <f>+'[16]Balance Sheet'!$E$41</f>
        <v>#REF!</v>
      </c>
      <c r="E734" s="41"/>
      <c r="G734" s="33">
        <v>0</v>
      </c>
      <c r="H734" s="33">
        <v>0</v>
      </c>
      <c r="I734" s="34"/>
      <c r="J734" s="35"/>
      <c r="K734" s="36"/>
      <c r="L734" s="36"/>
      <c r="M734" s="36"/>
      <c r="N734" s="36"/>
      <c r="O734" s="36"/>
      <c r="P734" s="37"/>
      <c r="Q734" s="38"/>
      <c r="S734" s="33"/>
      <c r="T734" s="39"/>
      <c r="U734" s="40"/>
      <c r="V734" s="35"/>
    </row>
    <row r="735" spans="1:22" s="31" customFormat="1" hidden="1" outlineLevel="1" x14ac:dyDescent="0.3">
      <c r="A735" s="32" t="s">
        <v>45</v>
      </c>
      <c r="D735" s="42">
        <f>+'[17]Balance Sheet'!$E$41</f>
        <v>7171</v>
      </c>
      <c r="E735" s="41"/>
      <c r="G735" s="33">
        <v>240</v>
      </c>
      <c r="H735" s="33">
        <v>849</v>
      </c>
      <c r="I735" s="34"/>
      <c r="J735" s="35"/>
      <c r="K735" s="36"/>
      <c r="L735" s="36"/>
      <c r="M735" s="36"/>
      <c r="N735" s="36"/>
      <c r="O735" s="36"/>
      <c r="P735" s="37"/>
      <c r="Q735" s="38"/>
      <c r="S735" s="33"/>
      <c r="T735" s="39"/>
      <c r="U735" s="40"/>
      <c r="V735" s="35"/>
    </row>
    <row r="736" spans="1:22" s="31" customFormat="1" hidden="1" outlineLevel="1" x14ac:dyDescent="0.3">
      <c r="A736" s="32" t="s">
        <v>46</v>
      </c>
      <c r="D736" s="42">
        <f>+'[18]Balance Sheet'!$E$41</f>
        <v>0</v>
      </c>
      <c r="E736" s="41"/>
      <c r="G736" s="33">
        <v>0</v>
      </c>
      <c r="H736" s="33">
        <v>0</v>
      </c>
      <c r="I736" s="34"/>
      <c r="J736" s="35"/>
      <c r="K736" s="36"/>
      <c r="L736" s="36"/>
      <c r="M736" s="36"/>
      <c r="N736" s="36"/>
      <c r="O736" s="36"/>
      <c r="P736" s="37"/>
      <c r="Q736" s="38"/>
      <c r="S736" s="33"/>
      <c r="T736" s="39"/>
      <c r="U736" s="40"/>
      <c r="V736" s="35"/>
    </row>
    <row r="737" spans="1:22" s="31" customFormat="1" hidden="1" outlineLevel="1" x14ac:dyDescent="0.3">
      <c r="A737" s="32" t="s">
        <v>47</v>
      </c>
      <c r="D737" s="42">
        <f>+'[19]Balance Sheet'!$E$41</f>
        <v>7455</v>
      </c>
      <c r="E737" s="41"/>
      <c r="G737" s="33">
        <v>0</v>
      </c>
      <c r="H737" s="33">
        <v>0</v>
      </c>
      <c r="I737" s="34"/>
      <c r="J737" s="35"/>
      <c r="K737" s="36"/>
      <c r="L737" s="36"/>
      <c r="M737" s="36"/>
      <c r="N737" s="36"/>
      <c r="O737" s="36"/>
      <c r="P737" s="37"/>
      <c r="Q737" s="38"/>
      <c r="S737" s="33"/>
      <c r="T737" s="39"/>
      <c r="U737" s="40"/>
      <c r="V737" s="35"/>
    </row>
    <row r="738" spans="1:22" collapsed="1" x14ac:dyDescent="0.3">
      <c r="A738" s="131"/>
      <c r="B738" s="97" t="s">
        <v>133</v>
      </c>
      <c r="C738" s="63"/>
      <c r="D738" s="63"/>
      <c r="E738" s="63"/>
      <c r="F738" s="132"/>
      <c r="G738" s="193">
        <v>16610</v>
      </c>
      <c r="H738" s="193">
        <v>13875</v>
      </c>
      <c r="J738" s="45">
        <f t="shared" si="0"/>
        <v>2735</v>
      </c>
      <c r="K738" s="96">
        <f t="shared" si="1"/>
        <v>0.19711711711711713</v>
      </c>
      <c r="L738" s="96"/>
    </row>
    <row r="739" spans="1:22" s="31" customFormat="1" hidden="1" outlineLevel="1" x14ac:dyDescent="0.3">
      <c r="A739" s="32" t="s">
        <v>31</v>
      </c>
      <c r="D739" s="42">
        <f>'[1]Balance Sheet'!$E$41</f>
        <v>4200</v>
      </c>
      <c r="E739" s="41"/>
      <c r="G739" s="33">
        <v>0</v>
      </c>
      <c r="H739" s="33">
        <v>0</v>
      </c>
      <c r="I739" s="34"/>
      <c r="J739" s="35"/>
      <c r="K739" s="36"/>
      <c r="L739" s="36"/>
      <c r="M739" s="36"/>
      <c r="N739" s="36"/>
      <c r="O739" s="36"/>
      <c r="P739" s="37"/>
      <c r="Q739" s="38"/>
      <c r="S739" s="33"/>
      <c r="T739" s="39"/>
      <c r="U739" s="40"/>
      <c r="V739" s="35"/>
    </row>
    <row r="740" spans="1:22" s="31" customFormat="1" hidden="1" outlineLevel="1" x14ac:dyDescent="0.3">
      <c r="A740" s="32" t="s">
        <v>32</v>
      </c>
      <c r="D740" s="42" t="e">
        <f>+'[3]Balance Sheet'!$E$41</f>
        <v>#REF!</v>
      </c>
      <c r="E740" s="41"/>
      <c r="G740" s="33">
        <v>0</v>
      </c>
      <c r="H740" s="33">
        <v>0</v>
      </c>
      <c r="I740" s="34"/>
      <c r="J740" s="35"/>
      <c r="K740" s="36"/>
      <c r="L740" s="36"/>
      <c r="M740" s="36"/>
      <c r="N740" s="36"/>
      <c r="O740" s="36"/>
      <c r="P740" s="37"/>
      <c r="Q740" s="38"/>
      <c r="S740" s="33"/>
      <c r="T740" s="39"/>
      <c r="U740" s="40"/>
      <c r="V740" s="35"/>
    </row>
    <row r="741" spans="1:22" s="31" customFormat="1" hidden="1" outlineLevel="1" x14ac:dyDescent="0.3">
      <c r="A741" s="32" t="s">
        <v>33</v>
      </c>
      <c r="D741" s="42">
        <f>+'[4]Balance Sheet'!$E$41</f>
        <v>6295</v>
      </c>
      <c r="E741" s="41"/>
      <c r="G741" s="33">
        <v>0</v>
      </c>
      <c r="H741" s="33">
        <v>0</v>
      </c>
      <c r="I741" s="34"/>
      <c r="J741" s="35"/>
      <c r="K741" s="36"/>
      <c r="L741" s="36"/>
      <c r="M741" s="36"/>
      <c r="N741" s="36"/>
      <c r="O741" s="36"/>
      <c r="P741" s="37"/>
      <c r="Q741" s="38"/>
      <c r="S741" s="33"/>
      <c r="T741" s="39"/>
      <c r="U741" s="40"/>
      <c r="V741" s="35"/>
    </row>
    <row r="742" spans="1:22" s="31" customFormat="1" hidden="1" outlineLevel="1" x14ac:dyDescent="0.3">
      <c r="A742" s="32" t="s">
        <v>34</v>
      </c>
      <c r="D742" s="42">
        <f>+'[5]Balance Sheet'!$E$41</f>
        <v>9570</v>
      </c>
      <c r="E742" s="41"/>
      <c r="G742" s="33">
        <v>0</v>
      </c>
      <c r="H742" s="33">
        <v>0</v>
      </c>
      <c r="I742" s="34"/>
      <c r="J742" s="35"/>
      <c r="K742" s="36"/>
      <c r="L742" s="36"/>
      <c r="M742" s="36"/>
      <c r="N742" s="36"/>
      <c r="O742" s="36"/>
      <c r="P742" s="37"/>
      <c r="Q742" s="38"/>
      <c r="S742" s="33"/>
      <c r="T742" s="39"/>
      <c r="U742" s="40"/>
      <c r="V742" s="35"/>
    </row>
    <row r="743" spans="1:22" s="31" customFormat="1" hidden="1" outlineLevel="1" x14ac:dyDescent="0.3">
      <c r="A743" s="32" t="s">
        <v>35</v>
      </c>
      <c r="D743" s="42">
        <f>+'[6]Balance Sheet'!$E$41</f>
        <v>6718</v>
      </c>
      <c r="E743" s="41"/>
      <c r="G743" s="33">
        <v>0</v>
      </c>
      <c r="H743" s="33">
        <v>0</v>
      </c>
      <c r="I743" s="34"/>
      <c r="J743" s="35"/>
      <c r="K743" s="36"/>
      <c r="L743" s="36"/>
      <c r="M743" s="36"/>
      <c r="N743" s="36"/>
      <c r="O743" s="36"/>
      <c r="P743" s="37"/>
      <c r="Q743" s="38"/>
      <c r="S743" s="33"/>
      <c r="T743" s="39"/>
      <c r="U743" s="40"/>
      <c r="V743" s="35"/>
    </row>
    <row r="744" spans="1:22" s="31" customFormat="1" hidden="1" outlineLevel="1" x14ac:dyDescent="0.3">
      <c r="A744" s="32" t="s">
        <v>36</v>
      </c>
      <c r="D744" s="42">
        <f>+'[7]Balance Sheet'!$E$41</f>
        <v>4328</v>
      </c>
      <c r="E744" s="41"/>
      <c r="G744" s="33">
        <v>0</v>
      </c>
      <c r="H744" s="33">
        <v>0</v>
      </c>
      <c r="I744" s="34"/>
      <c r="J744" s="35"/>
      <c r="K744" s="36"/>
      <c r="L744" s="36"/>
      <c r="M744" s="36"/>
      <c r="N744" s="36"/>
      <c r="O744" s="36"/>
      <c r="P744" s="37"/>
      <c r="Q744" s="38"/>
      <c r="S744" s="33"/>
      <c r="T744" s="39"/>
      <c r="U744" s="40"/>
      <c r="V744" s="35"/>
    </row>
    <row r="745" spans="1:22" s="31" customFormat="1" hidden="1" outlineLevel="1" x14ac:dyDescent="0.3">
      <c r="A745" s="32" t="s">
        <v>37</v>
      </c>
      <c r="D745" s="42">
        <f>+'[8]Balance Sheet'!$E$41</f>
        <v>1331</v>
      </c>
      <c r="E745" s="41"/>
      <c r="G745" s="33">
        <v>0</v>
      </c>
      <c r="H745" s="33">
        <v>0</v>
      </c>
      <c r="I745" s="34"/>
      <c r="J745" s="35"/>
      <c r="K745" s="36"/>
      <c r="L745" s="36"/>
      <c r="M745" s="36"/>
      <c r="N745" s="36"/>
      <c r="O745" s="36"/>
      <c r="P745" s="37"/>
      <c r="Q745" s="38"/>
      <c r="S745" s="33"/>
      <c r="T745" s="39"/>
      <c r="U745" s="40"/>
      <c r="V745" s="35"/>
    </row>
    <row r="746" spans="1:22" s="31" customFormat="1" hidden="1" outlineLevel="1" x14ac:dyDescent="0.3">
      <c r="A746" s="32" t="s">
        <v>38</v>
      </c>
      <c r="D746" s="42">
        <f>+'[9]Balance Sheet'!$E$41</f>
        <v>424</v>
      </c>
      <c r="E746" s="41"/>
      <c r="G746" s="33">
        <v>0</v>
      </c>
      <c r="H746" s="33">
        <v>0</v>
      </c>
      <c r="I746" s="34"/>
      <c r="J746" s="35"/>
      <c r="K746" s="36"/>
      <c r="L746" s="36"/>
      <c r="M746" s="36"/>
      <c r="N746" s="36"/>
      <c r="O746" s="36"/>
      <c r="P746" s="37"/>
      <c r="Q746" s="38"/>
      <c r="S746" s="33"/>
      <c r="T746" s="39"/>
      <c r="U746" s="40"/>
      <c r="V746" s="35"/>
    </row>
    <row r="747" spans="1:22" s="31" customFormat="1" hidden="1" outlineLevel="1" x14ac:dyDescent="0.3">
      <c r="A747" s="32" t="s">
        <v>39</v>
      </c>
      <c r="D747" s="42">
        <f>+'[10]Balance Sheet'!$E$41</f>
        <v>13530</v>
      </c>
      <c r="E747" s="41"/>
      <c r="G747" s="33">
        <v>0</v>
      </c>
      <c r="H747" s="33">
        <v>0</v>
      </c>
      <c r="I747" s="34"/>
      <c r="J747" s="35"/>
      <c r="K747" s="36"/>
      <c r="L747" s="36"/>
      <c r="M747" s="36"/>
      <c r="N747" s="36"/>
      <c r="O747" s="36"/>
      <c r="P747" s="37"/>
      <c r="Q747" s="38"/>
      <c r="S747" s="33"/>
      <c r="T747" s="39"/>
      <c r="U747" s="40"/>
      <c r="V747" s="35"/>
    </row>
    <row r="748" spans="1:22" s="31" customFormat="1" hidden="1" outlineLevel="1" x14ac:dyDescent="0.3">
      <c r="A748" s="32" t="s">
        <v>40</v>
      </c>
      <c r="D748" s="42">
        <f>+'[11]Balance Sheet'!$E$41</f>
        <v>3522</v>
      </c>
      <c r="E748" s="41"/>
      <c r="G748" s="33">
        <v>0</v>
      </c>
      <c r="H748" s="33">
        <v>0</v>
      </c>
      <c r="I748" s="34"/>
      <c r="J748" s="35"/>
      <c r="K748" s="36"/>
      <c r="L748" s="36"/>
      <c r="M748" s="36"/>
      <c r="N748" s="36"/>
      <c r="O748" s="36"/>
      <c r="P748" s="37"/>
      <c r="Q748" s="38"/>
      <c r="S748" s="33"/>
      <c r="T748" s="39"/>
      <c r="U748" s="40"/>
      <c r="V748" s="35"/>
    </row>
    <row r="749" spans="1:22" s="31" customFormat="1" hidden="1" outlineLevel="1" x14ac:dyDescent="0.3">
      <c r="A749" s="32" t="s">
        <v>41</v>
      </c>
      <c r="D749" s="42">
        <f>+'[12]Balance Sheet'!$E$41</f>
        <v>8885</v>
      </c>
      <c r="E749" s="41"/>
      <c r="G749" s="33">
        <v>0</v>
      </c>
      <c r="H749" s="33">
        <v>0</v>
      </c>
      <c r="I749" s="34"/>
      <c r="J749" s="35"/>
      <c r="K749" s="36"/>
      <c r="L749" s="36"/>
      <c r="M749" s="36"/>
      <c r="N749" s="36"/>
      <c r="O749" s="36"/>
      <c r="P749" s="37"/>
      <c r="Q749" s="38"/>
      <c r="S749" s="33"/>
      <c r="T749" s="39"/>
      <c r="U749" s="40"/>
      <c r="V749" s="35"/>
    </row>
    <row r="750" spans="1:22" s="31" customFormat="1" hidden="1" outlineLevel="1" x14ac:dyDescent="0.3">
      <c r="A750" s="32" t="s">
        <v>42</v>
      </c>
      <c r="D750" s="42">
        <f>+'[13]Balance Sheet'!$E$41</f>
        <v>615</v>
      </c>
      <c r="E750" s="41"/>
      <c r="G750" s="33">
        <v>0</v>
      </c>
      <c r="H750" s="33">
        <v>0</v>
      </c>
      <c r="I750" s="34"/>
      <c r="J750" s="35"/>
      <c r="K750" s="36"/>
      <c r="L750" s="36"/>
      <c r="M750" s="36"/>
      <c r="N750" s="36"/>
      <c r="O750" s="36"/>
      <c r="P750" s="37"/>
      <c r="Q750" s="38"/>
      <c r="S750" s="33"/>
      <c r="T750" s="39"/>
      <c r="U750" s="40"/>
      <c r="V750" s="35"/>
    </row>
    <row r="751" spans="1:22" s="31" customFormat="1" hidden="1" outlineLevel="1" x14ac:dyDescent="0.3">
      <c r="A751" s="32" t="s">
        <v>0</v>
      </c>
      <c r="D751" s="42">
        <f>+'[14]Balance Sheet'!$E$41</f>
        <v>1226</v>
      </c>
      <c r="E751" s="41"/>
      <c r="G751" s="33">
        <v>0</v>
      </c>
      <c r="H751" s="33">
        <v>0</v>
      </c>
      <c r="I751" s="34"/>
      <c r="J751" s="35"/>
      <c r="K751" s="36"/>
      <c r="L751" s="36"/>
      <c r="M751" s="36"/>
      <c r="N751" s="36"/>
      <c r="O751" s="36"/>
      <c r="P751" s="37"/>
      <c r="Q751" s="38"/>
      <c r="S751" s="33"/>
      <c r="T751" s="39"/>
      <c r="U751" s="40"/>
      <c r="V751" s="35"/>
    </row>
    <row r="752" spans="1:22" s="31" customFormat="1" hidden="1" outlineLevel="1" x14ac:dyDescent="0.3">
      <c r="A752" s="32" t="s">
        <v>43</v>
      </c>
      <c r="D752" s="42">
        <f>+'[15]Balance Sheet'!$E$41</f>
        <v>236</v>
      </c>
      <c r="E752" s="41"/>
      <c r="G752" s="33">
        <v>0</v>
      </c>
      <c r="H752" s="33">
        <v>0</v>
      </c>
      <c r="I752" s="34"/>
      <c r="J752" s="35"/>
      <c r="K752" s="36"/>
      <c r="L752" s="36"/>
      <c r="M752" s="36"/>
      <c r="N752" s="36"/>
      <c r="O752" s="36"/>
      <c r="P752" s="37"/>
      <c r="Q752" s="38"/>
      <c r="S752" s="33"/>
      <c r="T752" s="39"/>
      <c r="U752" s="40"/>
      <c r="V752" s="35"/>
    </row>
    <row r="753" spans="1:22" s="31" customFormat="1" hidden="1" outlineLevel="1" x14ac:dyDescent="0.3">
      <c r="A753" s="32" t="s">
        <v>44</v>
      </c>
      <c r="D753" s="42" t="e">
        <f>+'[16]Balance Sheet'!$E$41</f>
        <v>#REF!</v>
      </c>
      <c r="E753" s="41"/>
      <c r="G753" s="33">
        <v>0</v>
      </c>
      <c r="H753" s="33">
        <v>0</v>
      </c>
      <c r="I753" s="34"/>
      <c r="J753" s="35"/>
      <c r="K753" s="36"/>
      <c r="L753" s="36"/>
      <c r="M753" s="36"/>
      <c r="N753" s="36"/>
      <c r="O753" s="36"/>
      <c r="P753" s="37"/>
      <c r="Q753" s="38"/>
      <c r="S753" s="33"/>
      <c r="T753" s="39"/>
      <c r="U753" s="40"/>
      <c r="V753" s="35"/>
    </row>
    <row r="754" spans="1:22" s="31" customFormat="1" hidden="1" outlineLevel="1" x14ac:dyDescent="0.3">
      <c r="A754" s="32" t="s">
        <v>45</v>
      </c>
      <c r="D754" s="42">
        <f>+'[17]Balance Sheet'!$E$41</f>
        <v>7171</v>
      </c>
      <c r="E754" s="41"/>
      <c r="G754" s="33">
        <v>0</v>
      </c>
      <c r="H754" s="33">
        <v>0</v>
      </c>
      <c r="I754" s="34"/>
      <c r="J754" s="35"/>
      <c r="K754" s="36"/>
      <c r="L754" s="36"/>
      <c r="M754" s="36"/>
      <c r="N754" s="36"/>
      <c r="O754" s="36"/>
      <c r="P754" s="37"/>
      <c r="Q754" s="38"/>
      <c r="S754" s="33"/>
      <c r="T754" s="39"/>
      <c r="U754" s="40"/>
      <c r="V754" s="35"/>
    </row>
    <row r="755" spans="1:22" s="31" customFormat="1" hidden="1" outlineLevel="1" x14ac:dyDescent="0.3">
      <c r="A755" s="32" t="s">
        <v>46</v>
      </c>
      <c r="D755" s="42">
        <f>+'[18]Balance Sheet'!$E$41</f>
        <v>0</v>
      </c>
      <c r="E755" s="41"/>
      <c r="G755" s="33">
        <v>0</v>
      </c>
      <c r="H755" s="33">
        <v>0</v>
      </c>
      <c r="I755" s="34"/>
      <c r="J755" s="35"/>
      <c r="K755" s="36"/>
      <c r="L755" s="36"/>
      <c r="M755" s="36"/>
      <c r="N755" s="36"/>
      <c r="O755" s="36"/>
      <c r="P755" s="37"/>
      <c r="Q755" s="38"/>
      <c r="S755" s="33"/>
      <c r="T755" s="39"/>
      <c r="U755" s="40"/>
      <c r="V755" s="35"/>
    </row>
    <row r="756" spans="1:22" s="31" customFormat="1" hidden="1" outlineLevel="1" x14ac:dyDescent="0.3">
      <c r="A756" s="32" t="s">
        <v>47</v>
      </c>
      <c r="D756" s="42">
        <f>+'[19]Balance Sheet'!$E$41</f>
        <v>7455</v>
      </c>
      <c r="E756" s="41"/>
      <c r="G756" s="33">
        <v>0</v>
      </c>
      <c r="H756" s="33">
        <v>0</v>
      </c>
      <c r="I756" s="34"/>
      <c r="J756" s="35"/>
      <c r="K756" s="36"/>
      <c r="L756" s="36"/>
      <c r="M756" s="36"/>
      <c r="N756" s="36"/>
      <c r="O756" s="36"/>
      <c r="P756" s="37"/>
      <c r="Q756" s="38"/>
      <c r="S756" s="33"/>
      <c r="T756" s="39"/>
      <c r="U756" s="40"/>
      <c r="V756" s="35"/>
    </row>
    <row r="757" spans="1:22" collapsed="1" x14ac:dyDescent="0.3">
      <c r="A757" s="131"/>
      <c r="B757" s="97" t="s">
        <v>166</v>
      </c>
      <c r="C757" s="63"/>
      <c r="D757" s="63"/>
      <c r="E757" s="63"/>
      <c r="F757" s="132"/>
      <c r="G757" s="193">
        <v>0</v>
      </c>
      <c r="H757" s="193">
        <v>0</v>
      </c>
      <c r="J757" s="45">
        <f t="shared" ref="J757" si="8">G757-H757</f>
        <v>0</v>
      </c>
      <c r="K757" s="96" t="str">
        <f t="shared" ref="K757" si="9">IF(AND(OR(G757=0,H757&lt;&gt;0),OR(H757=0,G757&lt;&gt;0)),IF((G757+H757+J757&lt;&gt;0),IF(AND(OR(G757&gt;0,H757&lt;0),OR(H757&gt;0,G757&lt;0)),ABS(J757/MIN(ABS(H757),ABS(G757))),10),"-"),10)</f>
        <v>-</v>
      </c>
      <c r="L757" s="96"/>
    </row>
    <row r="758" spans="1:22" s="31" customFormat="1" hidden="1" outlineLevel="1" x14ac:dyDescent="0.3">
      <c r="A758" s="32" t="s">
        <v>31</v>
      </c>
      <c r="D758" s="42">
        <f>'[1]Balance Sheet'!$E$41</f>
        <v>4200</v>
      </c>
      <c r="E758" s="41"/>
      <c r="G758" s="33">
        <v>0</v>
      </c>
      <c r="H758" s="33">
        <v>0</v>
      </c>
      <c r="I758" s="34"/>
      <c r="J758" s="35"/>
      <c r="K758" s="36"/>
      <c r="L758" s="36"/>
      <c r="M758" s="36"/>
      <c r="N758" s="36"/>
      <c r="O758" s="36"/>
      <c r="P758" s="37"/>
      <c r="Q758" s="38"/>
      <c r="S758" s="33"/>
      <c r="T758" s="39"/>
      <c r="U758" s="40"/>
      <c r="V758" s="35"/>
    </row>
    <row r="759" spans="1:22" s="31" customFormat="1" hidden="1" outlineLevel="1" x14ac:dyDescent="0.3">
      <c r="A759" s="32" t="s">
        <v>32</v>
      </c>
      <c r="D759" s="42" t="e">
        <f>+'[3]Balance Sheet'!$E$41</f>
        <v>#REF!</v>
      </c>
      <c r="E759" s="41"/>
      <c r="G759" s="33">
        <v>0</v>
      </c>
      <c r="H759" s="33">
        <v>0</v>
      </c>
      <c r="I759" s="34"/>
      <c r="J759" s="35"/>
      <c r="K759" s="36"/>
      <c r="L759" s="36"/>
      <c r="M759" s="36"/>
      <c r="N759" s="36"/>
      <c r="O759" s="36"/>
      <c r="P759" s="37"/>
      <c r="Q759" s="38"/>
      <c r="S759" s="33"/>
      <c r="T759" s="39"/>
      <c r="U759" s="40"/>
      <c r="V759" s="35"/>
    </row>
    <row r="760" spans="1:22" s="31" customFormat="1" hidden="1" outlineLevel="1" x14ac:dyDescent="0.3">
      <c r="A760" s="32" t="s">
        <v>33</v>
      </c>
      <c r="D760" s="42">
        <f>+'[4]Balance Sheet'!$E$41</f>
        <v>6295</v>
      </c>
      <c r="E760" s="41"/>
      <c r="G760" s="33">
        <v>0</v>
      </c>
      <c r="H760" s="33">
        <v>0</v>
      </c>
      <c r="I760" s="34"/>
      <c r="J760" s="35"/>
      <c r="K760" s="36"/>
      <c r="L760" s="36"/>
      <c r="M760" s="36"/>
      <c r="N760" s="36"/>
      <c r="O760" s="36"/>
      <c r="P760" s="37"/>
      <c r="Q760" s="38"/>
      <c r="S760" s="33"/>
      <c r="T760" s="39"/>
      <c r="U760" s="40"/>
      <c r="V760" s="35"/>
    </row>
    <row r="761" spans="1:22" s="31" customFormat="1" hidden="1" outlineLevel="1" x14ac:dyDescent="0.3">
      <c r="A761" s="32" t="s">
        <v>34</v>
      </c>
      <c r="D761" s="42">
        <f>+'[5]Balance Sheet'!$E$41</f>
        <v>9570</v>
      </c>
      <c r="E761" s="41"/>
      <c r="G761" s="33">
        <v>0</v>
      </c>
      <c r="H761" s="33">
        <v>0</v>
      </c>
      <c r="I761" s="34"/>
      <c r="J761" s="35"/>
      <c r="K761" s="36"/>
      <c r="L761" s="36"/>
      <c r="M761" s="36"/>
      <c r="N761" s="36"/>
      <c r="O761" s="36"/>
      <c r="P761" s="37"/>
      <c r="Q761" s="38"/>
      <c r="S761" s="33"/>
      <c r="T761" s="39"/>
      <c r="U761" s="40"/>
      <c r="V761" s="35"/>
    </row>
    <row r="762" spans="1:22" s="31" customFormat="1" hidden="1" outlineLevel="1" x14ac:dyDescent="0.3">
      <c r="A762" s="32" t="s">
        <v>35</v>
      </c>
      <c r="D762" s="42">
        <f>+'[6]Balance Sheet'!$E$41</f>
        <v>6718</v>
      </c>
      <c r="E762" s="41"/>
      <c r="G762" s="33">
        <v>0</v>
      </c>
      <c r="H762" s="33">
        <v>0</v>
      </c>
      <c r="I762" s="34"/>
      <c r="J762" s="35"/>
      <c r="K762" s="36"/>
      <c r="L762" s="36"/>
      <c r="M762" s="36"/>
      <c r="N762" s="36"/>
      <c r="O762" s="36"/>
      <c r="P762" s="37"/>
      <c r="Q762" s="38"/>
      <c r="S762" s="33"/>
      <c r="T762" s="39"/>
      <c r="U762" s="40"/>
      <c r="V762" s="35"/>
    </row>
    <row r="763" spans="1:22" s="31" customFormat="1" hidden="1" outlineLevel="1" x14ac:dyDescent="0.3">
      <c r="A763" s="32" t="s">
        <v>36</v>
      </c>
      <c r="D763" s="42">
        <f>+'[7]Balance Sheet'!$E$41</f>
        <v>4328</v>
      </c>
      <c r="E763" s="41"/>
      <c r="G763" s="33">
        <v>0</v>
      </c>
      <c r="H763" s="33">
        <v>0</v>
      </c>
      <c r="I763" s="34"/>
      <c r="J763" s="35"/>
      <c r="K763" s="36"/>
      <c r="L763" s="36"/>
      <c r="M763" s="36"/>
      <c r="N763" s="36"/>
      <c r="O763" s="36"/>
      <c r="P763" s="37"/>
      <c r="Q763" s="38"/>
      <c r="S763" s="33"/>
      <c r="T763" s="39"/>
      <c r="U763" s="40"/>
      <c r="V763" s="35"/>
    </row>
    <row r="764" spans="1:22" s="31" customFormat="1" hidden="1" outlineLevel="1" x14ac:dyDescent="0.3">
      <c r="A764" s="32" t="s">
        <v>37</v>
      </c>
      <c r="D764" s="42">
        <f>+'[8]Balance Sheet'!$E$41</f>
        <v>1331</v>
      </c>
      <c r="E764" s="41"/>
      <c r="G764" s="33">
        <v>0</v>
      </c>
      <c r="H764" s="33">
        <v>0</v>
      </c>
      <c r="I764" s="34"/>
      <c r="J764" s="35"/>
      <c r="K764" s="36"/>
      <c r="L764" s="36"/>
      <c r="M764" s="36"/>
      <c r="N764" s="36"/>
      <c r="O764" s="36"/>
      <c r="P764" s="37"/>
      <c r="Q764" s="38"/>
      <c r="S764" s="33"/>
      <c r="T764" s="39"/>
      <c r="U764" s="40"/>
      <c r="V764" s="35"/>
    </row>
    <row r="765" spans="1:22" s="31" customFormat="1" hidden="1" outlineLevel="1" x14ac:dyDescent="0.3">
      <c r="A765" s="32" t="s">
        <v>38</v>
      </c>
      <c r="D765" s="42">
        <f>+'[9]Balance Sheet'!$E$41</f>
        <v>424</v>
      </c>
      <c r="E765" s="41"/>
      <c r="G765" s="33">
        <v>0</v>
      </c>
      <c r="H765" s="33">
        <v>0</v>
      </c>
      <c r="I765" s="34"/>
      <c r="J765" s="35"/>
      <c r="K765" s="36"/>
      <c r="L765" s="36"/>
      <c r="M765" s="36"/>
      <c r="N765" s="36"/>
      <c r="O765" s="36"/>
      <c r="P765" s="37"/>
      <c r="Q765" s="38"/>
      <c r="S765" s="33"/>
      <c r="T765" s="39"/>
      <c r="U765" s="40"/>
      <c r="V765" s="35"/>
    </row>
    <row r="766" spans="1:22" s="31" customFormat="1" hidden="1" outlineLevel="1" x14ac:dyDescent="0.3">
      <c r="A766" s="32" t="s">
        <v>39</v>
      </c>
      <c r="D766" s="42">
        <f>+'[10]Balance Sheet'!$E$41</f>
        <v>13530</v>
      </c>
      <c r="E766" s="41"/>
      <c r="G766" s="33">
        <v>0</v>
      </c>
      <c r="H766" s="33">
        <v>0</v>
      </c>
      <c r="I766" s="34"/>
      <c r="J766" s="35"/>
      <c r="K766" s="36"/>
      <c r="L766" s="36"/>
      <c r="M766" s="36"/>
      <c r="N766" s="36"/>
      <c r="O766" s="36"/>
      <c r="P766" s="37"/>
      <c r="Q766" s="38"/>
      <c r="S766" s="33"/>
      <c r="T766" s="39"/>
      <c r="U766" s="40"/>
      <c r="V766" s="35"/>
    </row>
    <row r="767" spans="1:22" s="31" customFormat="1" hidden="1" outlineLevel="1" x14ac:dyDescent="0.3">
      <c r="A767" s="32" t="s">
        <v>40</v>
      </c>
      <c r="D767" s="42">
        <f>+'[11]Balance Sheet'!$E$41</f>
        <v>3522</v>
      </c>
      <c r="E767" s="41"/>
      <c r="G767" s="33">
        <v>0</v>
      </c>
      <c r="H767" s="33">
        <v>0</v>
      </c>
      <c r="I767" s="34"/>
      <c r="J767" s="35"/>
      <c r="K767" s="36"/>
      <c r="L767" s="36"/>
      <c r="M767" s="36"/>
      <c r="N767" s="36"/>
      <c r="O767" s="36"/>
      <c r="P767" s="37"/>
      <c r="Q767" s="38"/>
      <c r="S767" s="33"/>
      <c r="T767" s="39"/>
      <c r="U767" s="40"/>
      <c r="V767" s="35"/>
    </row>
    <row r="768" spans="1:22" s="31" customFormat="1" hidden="1" outlineLevel="1" x14ac:dyDescent="0.3">
      <c r="A768" s="32" t="s">
        <v>41</v>
      </c>
      <c r="D768" s="42">
        <f>+'[12]Balance Sheet'!$E$41</f>
        <v>8885</v>
      </c>
      <c r="E768" s="41"/>
      <c r="G768" s="33">
        <v>0</v>
      </c>
      <c r="H768" s="33">
        <v>0</v>
      </c>
      <c r="I768" s="34"/>
      <c r="J768" s="35"/>
      <c r="K768" s="36"/>
      <c r="L768" s="36"/>
      <c r="M768" s="36"/>
      <c r="N768" s="36"/>
      <c r="O768" s="36"/>
      <c r="P768" s="37"/>
      <c r="Q768" s="38"/>
      <c r="S768" s="33"/>
      <c r="T768" s="39"/>
      <c r="U768" s="40"/>
      <c r="V768" s="35"/>
    </row>
    <row r="769" spans="1:22" s="31" customFormat="1" hidden="1" outlineLevel="1" x14ac:dyDescent="0.3">
      <c r="A769" s="32" t="s">
        <v>42</v>
      </c>
      <c r="D769" s="42">
        <f>+'[13]Balance Sheet'!$E$41</f>
        <v>615</v>
      </c>
      <c r="E769" s="41"/>
      <c r="G769" s="33">
        <v>0</v>
      </c>
      <c r="H769" s="33">
        <v>0</v>
      </c>
      <c r="I769" s="34"/>
      <c r="J769" s="35"/>
      <c r="K769" s="36"/>
      <c r="L769" s="36"/>
      <c r="M769" s="36"/>
      <c r="N769" s="36"/>
      <c r="O769" s="36"/>
      <c r="P769" s="37"/>
      <c r="Q769" s="38"/>
      <c r="S769" s="33"/>
      <c r="T769" s="39"/>
      <c r="U769" s="40"/>
      <c r="V769" s="35"/>
    </row>
    <row r="770" spans="1:22" s="31" customFormat="1" hidden="1" outlineLevel="1" x14ac:dyDescent="0.3">
      <c r="A770" s="32" t="s">
        <v>0</v>
      </c>
      <c r="D770" s="42">
        <f>+'[14]Balance Sheet'!$E$41</f>
        <v>1226</v>
      </c>
      <c r="E770" s="41"/>
      <c r="G770" s="33">
        <v>0</v>
      </c>
      <c r="H770" s="33">
        <v>0</v>
      </c>
      <c r="I770" s="34"/>
      <c r="J770" s="35"/>
      <c r="K770" s="36"/>
      <c r="L770" s="36"/>
      <c r="M770" s="36"/>
      <c r="N770" s="36"/>
      <c r="O770" s="36"/>
      <c r="P770" s="37"/>
      <c r="Q770" s="38"/>
      <c r="S770" s="33"/>
      <c r="T770" s="39"/>
      <c r="U770" s="40"/>
      <c r="V770" s="35"/>
    </row>
    <row r="771" spans="1:22" s="31" customFormat="1" hidden="1" outlineLevel="1" x14ac:dyDescent="0.3">
      <c r="A771" s="32" t="s">
        <v>43</v>
      </c>
      <c r="D771" s="42">
        <f>+'[15]Balance Sheet'!$E$41</f>
        <v>236</v>
      </c>
      <c r="E771" s="41"/>
      <c r="G771" s="33">
        <v>0</v>
      </c>
      <c r="H771" s="33">
        <v>0</v>
      </c>
      <c r="I771" s="34"/>
      <c r="J771" s="35"/>
      <c r="K771" s="36"/>
      <c r="L771" s="36"/>
      <c r="M771" s="36"/>
      <c r="N771" s="36"/>
      <c r="O771" s="36"/>
      <c r="P771" s="37"/>
      <c r="Q771" s="38"/>
      <c r="S771" s="33"/>
      <c r="T771" s="39"/>
      <c r="U771" s="40"/>
      <c r="V771" s="35"/>
    </row>
    <row r="772" spans="1:22" s="31" customFormat="1" hidden="1" outlineLevel="1" x14ac:dyDescent="0.3">
      <c r="A772" s="32" t="s">
        <v>44</v>
      </c>
      <c r="D772" s="42" t="e">
        <f>+'[16]Balance Sheet'!$E$41</f>
        <v>#REF!</v>
      </c>
      <c r="E772" s="41"/>
      <c r="G772" s="33">
        <v>0</v>
      </c>
      <c r="H772" s="33">
        <v>0</v>
      </c>
      <c r="I772" s="34"/>
      <c r="J772" s="35"/>
      <c r="K772" s="36"/>
      <c r="L772" s="36"/>
      <c r="M772" s="36"/>
      <c r="N772" s="36"/>
      <c r="O772" s="36"/>
      <c r="P772" s="37"/>
      <c r="Q772" s="38"/>
      <c r="S772" s="33"/>
      <c r="T772" s="39"/>
      <c r="U772" s="40"/>
      <c r="V772" s="35"/>
    </row>
    <row r="773" spans="1:22" s="31" customFormat="1" hidden="1" outlineLevel="1" x14ac:dyDescent="0.3">
      <c r="A773" s="32" t="s">
        <v>45</v>
      </c>
      <c r="D773" s="42">
        <f>+'[17]Balance Sheet'!$E$41</f>
        <v>7171</v>
      </c>
      <c r="E773" s="41"/>
      <c r="G773" s="33">
        <v>0</v>
      </c>
      <c r="H773" s="33">
        <v>0</v>
      </c>
      <c r="I773" s="34"/>
      <c r="J773" s="35"/>
      <c r="K773" s="36"/>
      <c r="L773" s="36"/>
      <c r="M773" s="36"/>
      <c r="N773" s="36"/>
      <c r="O773" s="36"/>
      <c r="P773" s="37"/>
      <c r="Q773" s="38"/>
      <c r="S773" s="33"/>
      <c r="T773" s="39"/>
      <c r="U773" s="40"/>
      <c r="V773" s="35"/>
    </row>
    <row r="774" spans="1:22" s="31" customFormat="1" hidden="1" outlineLevel="1" x14ac:dyDescent="0.3">
      <c r="A774" s="32" t="s">
        <v>46</v>
      </c>
      <c r="D774" s="42">
        <f>+'[18]Balance Sheet'!$E$41</f>
        <v>0</v>
      </c>
      <c r="E774" s="41"/>
      <c r="G774" s="33">
        <v>0</v>
      </c>
      <c r="H774" s="33">
        <v>9830</v>
      </c>
      <c r="I774" s="34"/>
      <c r="J774" s="35"/>
      <c r="K774" s="36"/>
      <c r="L774" s="36"/>
      <c r="M774" s="36"/>
      <c r="N774" s="36"/>
      <c r="O774" s="36"/>
      <c r="P774" s="37"/>
      <c r="Q774" s="38"/>
      <c r="S774" s="33"/>
      <c r="T774" s="39"/>
      <c r="U774" s="40"/>
      <c r="V774" s="35"/>
    </row>
    <row r="775" spans="1:22" s="31" customFormat="1" hidden="1" outlineLevel="1" x14ac:dyDescent="0.3">
      <c r="A775" s="32" t="s">
        <v>47</v>
      </c>
      <c r="D775" s="42">
        <f>+'[19]Balance Sheet'!$E$41</f>
        <v>7455</v>
      </c>
      <c r="E775" s="41"/>
      <c r="G775" s="33">
        <v>5000</v>
      </c>
      <c r="H775" s="33">
        <v>5000</v>
      </c>
      <c r="I775" s="34"/>
      <c r="J775" s="35"/>
      <c r="K775" s="36"/>
      <c r="L775" s="36"/>
      <c r="M775" s="36"/>
      <c r="N775" s="36"/>
      <c r="O775" s="36"/>
      <c r="P775" s="37"/>
      <c r="Q775" s="38"/>
      <c r="S775" s="33"/>
      <c r="T775" s="39"/>
      <c r="U775" s="40"/>
      <c r="V775" s="35"/>
    </row>
    <row r="776" spans="1:22" collapsed="1" x14ac:dyDescent="0.3">
      <c r="A776" s="131"/>
      <c r="B776" s="97" t="s">
        <v>125</v>
      </c>
      <c r="C776" s="63"/>
      <c r="D776" s="63"/>
      <c r="E776" s="63"/>
      <c r="F776" s="132"/>
      <c r="G776" s="193">
        <v>5000</v>
      </c>
      <c r="H776" s="193">
        <v>14830</v>
      </c>
      <c r="J776" s="45">
        <f t="shared" si="0"/>
        <v>-9830</v>
      </c>
      <c r="K776" s="96">
        <f t="shared" si="1"/>
        <v>1.966</v>
      </c>
      <c r="L776" s="96"/>
    </row>
    <row r="777" spans="1:22" s="31" customFormat="1" hidden="1" outlineLevel="1" x14ac:dyDescent="0.3">
      <c r="A777" s="32" t="s">
        <v>31</v>
      </c>
      <c r="D777" s="42">
        <f>'[1]Balance Sheet'!$E$41</f>
        <v>4200</v>
      </c>
      <c r="E777" s="41"/>
      <c r="G777" s="33">
        <v>4000</v>
      </c>
      <c r="H777" s="33">
        <v>60000</v>
      </c>
      <c r="I777" s="34"/>
      <c r="J777" s="35"/>
      <c r="K777" s="36"/>
      <c r="L777" s="36"/>
      <c r="M777" s="36"/>
      <c r="N777" s="36"/>
      <c r="O777" s="36"/>
      <c r="P777" s="37"/>
      <c r="Q777" s="38"/>
      <c r="S777" s="33"/>
      <c r="T777" s="39"/>
      <c r="U777" s="40"/>
      <c r="V777" s="35"/>
    </row>
    <row r="778" spans="1:22" s="31" customFormat="1" hidden="1" outlineLevel="1" x14ac:dyDescent="0.3">
      <c r="A778" s="32" t="s">
        <v>32</v>
      </c>
      <c r="D778" s="42" t="e">
        <f>+'[3]Balance Sheet'!$E$41</f>
        <v>#REF!</v>
      </c>
      <c r="E778" s="41"/>
      <c r="G778" s="33">
        <v>9962</v>
      </c>
      <c r="H778" s="33">
        <v>0</v>
      </c>
      <c r="I778" s="34"/>
      <c r="J778" s="35"/>
      <c r="K778" s="36"/>
      <c r="L778" s="36"/>
      <c r="M778" s="36"/>
      <c r="N778" s="36"/>
      <c r="O778" s="36"/>
      <c r="P778" s="37"/>
      <c r="Q778" s="38"/>
      <c r="S778" s="33"/>
      <c r="T778" s="39"/>
      <c r="U778" s="40"/>
      <c r="V778" s="35"/>
    </row>
    <row r="779" spans="1:22" s="31" customFormat="1" hidden="1" outlineLevel="1" x14ac:dyDescent="0.3">
      <c r="A779" s="32" t="s">
        <v>33</v>
      </c>
      <c r="D779" s="42">
        <f>+'[4]Balance Sheet'!$E$41</f>
        <v>6295</v>
      </c>
      <c r="E779" s="41"/>
      <c r="G779" s="33">
        <v>0</v>
      </c>
      <c r="H779" s="33">
        <v>0</v>
      </c>
      <c r="I779" s="34"/>
      <c r="J779" s="35"/>
      <c r="K779" s="36"/>
      <c r="L779" s="36"/>
      <c r="M779" s="36"/>
      <c r="N779" s="36"/>
      <c r="O779" s="36"/>
      <c r="P779" s="37"/>
      <c r="Q779" s="38"/>
      <c r="S779" s="33"/>
      <c r="T779" s="39"/>
      <c r="U779" s="40"/>
      <c r="V779" s="35"/>
    </row>
    <row r="780" spans="1:22" s="31" customFormat="1" hidden="1" outlineLevel="1" x14ac:dyDescent="0.3">
      <c r="A780" s="32" t="s">
        <v>34</v>
      </c>
      <c r="D780" s="42">
        <f>+'[5]Balance Sheet'!$E$41</f>
        <v>9570</v>
      </c>
      <c r="E780" s="41"/>
      <c r="G780" s="33">
        <v>0</v>
      </c>
      <c r="H780" s="33">
        <v>260783</v>
      </c>
      <c r="I780" s="34"/>
      <c r="J780" s="35"/>
      <c r="K780" s="36"/>
      <c r="L780" s="36"/>
      <c r="M780" s="36"/>
      <c r="N780" s="36"/>
      <c r="O780" s="36"/>
      <c r="P780" s="37"/>
      <c r="Q780" s="38"/>
      <c r="S780" s="33"/>
      <c r="T780" s="39"/>
      <c r="U780" s="40"/>
      <c r="V780" s="35"/>
    </row>
    <row r="781" spans="1:22" s="31" customFormat="1" hidden="1" outlineLevel="1" x14ac:dyDescent="0.3">
      <c r="A781" s="32" t="s">
        <v>35</v>
      </c>
      <c r="D781" s="42">
        <f>+'[6]Balance Sheet'!$E$41</f>
        <v>6718</v>
      </c>
      <c r="E781" s="41"/>
      <c r="G781" s="33">
        <v>0</v>
      </c>
      <c r="H781" s="33">
        <v>0</v>
      </c>
      <c r="I781" s="34"/>
      <c r="J781" s="35"/>
      <c r="K781" s="36"/>
      <c r="L781" s="36"/>
      <c r="M781" s="36"/>
      <c r="N781" s="36"/>
      <c r="O781" s="36"/>
      <c r="P781" s="37"/>
      <c r="Q781" s="38"/>
      <c r="S781" s="33"/>
      <c r="T781" s="39"/>
      <c r="U781" s="40"/>
      <c r="V781" s="35"/>
    </row>
    <row r="782" spans="1:22" s="31" customFormat="1" hidden="1" outlineLevel="1" x14ac:dyDescent="0.3">
      <c r="A782" s="32" t="s">
        <v>36</v>
      </c>
      <c r="D782" s="42">
        <f>+'[7]Balance Sheet'!$E$41</f>
        <v>4328</v>
      </c>
      <c r="E782" s="41"/>
      <c r="G782" s="33">
        <v>9752</v>
      </c>
      <c r="H782" s="33">
        <v>0</v>
      </c>
      <c r="I782" s="34"/>
      <c r="J782" s="35"/>
      <c r="K782" s="36"/>
      <c r="L782" s="36"/>
      <c r="M782" s="36"/>
      <c r="N782" s="36"/>
      <c r="O782" s="36"/>
      <c r="P782" s="37"/>
      <c r="Q782" s="38"/>
      <c r="S782" s="33"/>
      <c r="T782" s="39"/>
      <c r="U782" s="40"/>
      <c r="V782" s="35"/>
    </row>
    <row r="783" spans="1:22" s="31" customFormat="1" hidden="1" outlineLevel="1" x14ac:dyDescent="0.3">
      <c r="A783" s="32" t="s">
        <v>37</v>
      </c>
      <c r="D783" s="42">
        <f>+'[8]Balance Sheet'!$E$41</f>
        <v>1331</v>
      </c>
      <c r="E783" s="41"/>
      <c r="G783" s="33">
        <v>0</v>
      </c>
      <c r="H783" s="33">
        <v>1020</v>
      </c>
      <c r="I783" s="34"/>
      <c r="J783" s="35"/>
      <c r="K783" s="36"/>
      <c r="L783" s="36"/>
      <c r="M783" s="36"/>
      <c r="N783" s="36"/>
      <c r="O783" s="36"/>
      <c r="P783" s="37"/>
      <c r="Q783" s="38"/>
      <c r="S783" s="33"/>
      <c r="T783" s="39"/>
      <c r="U783" s="40"/>
      <c r="V783" s="35"/>
    </row>
    <row r="784" spans="1:22" s="31" customFormat="1" hidden="1" outlineLevel="1" x14ac:dyDescent="0.3">
      <c r="A784" s="32" t="s">
        <v>38</v>
      </c>
      <c r="D784" s="42">
        <f>+'[9]Balance Sheet'!$E$41</f>
        <v>424</v>
      </c>
      <c r="E784" s="41"/>
      <c r="G784" s="33">
        <v>0</v>
      </c>
      <c r="H784" s="33">
        <v>1723</v>
      </c>
      <c r="I784" s="34"/>
      <c r="J784" s="35"/>
      <c r="K784" s="36"/>
      <c r="L784" s="36"/>
      <c r="M784" s="36"/>
      <c r="N784" s="36"/>
      <c r="O784" s="36"/>
      <c r="P784" s="37"/>
      <c r="Q784" s="38"/>
      <c r="S784" s="33"/>
      <c r="T784" s="39"/>
      <c r="U784" s="40"/>
      <c r="V784" s="35"/>
    </row>
    <row r="785" spans="1:22" s="31" customFormat="1" hidden="1" outlineLevel="1" x14ac:dyDescent="0.3">
      <c r="A785" s="32" t="s">
        <v>39</v>
      </c>
      <c r="D785" s="42">
        <f>+'[10]Balance Sheet'!$E$41</f>
        <v>13530</v>
      </c>
      <c r="E785" s="41"/>
      <c r="G785" s="33">
        <v>0</v>
      </c>
      <c r="H785" s="33">
        <v>0</v>
      </c>
      <c r="I785" s="34"/>
      <c r="J785" s="35"/>
      <c r="K785" s="36"/>
      <c r="L785" s="36"/>
      <c r="M785" s="36"/>
      <c r="N785" s="36"/>
      <c r="O785" s="36"/>
      <c r="P785" s="37"/>
      <c r="Q785" s="38"/>
      <c r="S785" s="33"/>
      <c r="T785" s="39"/>
      <c r="U785" s="40"/>
      <c r="V785" s="35"/>
    </row>
    <row r="786" spans="1:22" s="31" customFormat="1" hidden="1" outlineLevel="1" x14ac:dyDescent="0.3">
      <c r="A786" s="32" t="s">
        <v>40</v>
      </c>
      <c r="D786" s="42">
        <f>+'[11]Balance Sheet'!$E$41</f>
        <v>3522</v>
      </c>
      <c r="E786" s="41"/>
      <c r="G786" s="33">
        <v>0</v>
      </c>
      <c r="H786" s="33">
        <v>0</v>
      </c>
      <c r="I786" s="34"/>
      <c r="J786" s="35"/>
      <c r="K786" s="36"/>
      <c r="L786" s="36"/>
      <c r="M786" s="36"/>
      <c r="N786" s="36"/>
      <c r="O786" s="36"/>
      <c r="P786" s="37"/>
      <c r="Q786" s="38"/>
      <c r="S786" s="33"/>
      <c r="T786" s="39"/>
      <c r="U786" s="40"/>
      <c r="V786" s="35"/>
    </row>
    <row r="787" spans="1:22" s="31" customFormat="1" hidden="1" outlineLevel="1" x14ac:dyDescent="0.3">
      <c r="A787" s="32" t="s">
        <v>41</v>
      </c>
      <c r="D787" s="42">
        <f>+'[12]Balance Sheet'!$E$41</f>
        <v>8885</v>
      </c>
      <c r="E787" s="41"/>
      <c r="G787" s="33">
        <v>3611</v>
      </c>
      <c r="H787" s="33">
        <v>450</v>
      </c>
      <c r="I787" s="34"/>
      <c r="J787" s="35"/>
      <c r="K787" s="36"/>
      <c r="L787" s="36"/>
      <c r="M787" s="36"/>
      <c r="N787" s="36"/>
      <c r="O787" s="36"/>
      <c r="P787" s="37"/>
      <c r="Q787" s="38"/>
      <c r="S787" s="33"/>
      <c r="T787" s="39"/>
      <c r="U787" s="40"/>
      <c r="V787" s="35"/>
    </row>
    <row r="788" spans="1:22" s="31" customFormat="1" hidden="1" outlineLevel="1" x14ac:dyDescent="0.3">
      <c r="A788" s="32" t="s">
        <v>42</v>
      </c>
      <c r="D788" s="42">
        <f>+'[13]Balance Sheet'!$E$41</f>
        <v>615</v>
      </c>
      <c r="E788" s="41"/>
      <c r="G788" s="33">
        <v>0</v>
      </c>
      <c r="H788" s="33">
        <v>0</v>
      </c>
      <c r="I788" s="34"/>
      <c r="J788" s="35"/>
      <c r="K788" s="36"/>
      <c r="L788" s="36"/>
      <c r="M788" s="36"/>
      <c r="N788" s="36"/>
      <c r="O788" s="36"/>
      <c r="P788" s="37"/>
      <c r="Q788" s="38"/>
      <c r="S788" s="33"/>
      <c r="T788" s="39"/>
      <c r="U788" s="40"/>
      <c r="V788" s="35"/>
    </row>
    <row r="789" spans="1:22" s="31" customFormat="1" hidden="1" outlineLevel="1" x14ac:dyDescent="0.3">
      <c r="A789" s="32" t="s">
        <v>0</v>
      </c>
      <c r="D789" s="42">
        <f>+'[14]Balance Sheet'!$E$41</f>
        <v>1226</v>
      </c>
      <c r="E789" s="41"/>
      <c r="G789" s="33">
        <v>1935</v>
      </c>
      <c r="H789" s="33">
        <v>5200</v>
      </c>
      <c r="I789" s="34"/>
      <c r="J789" s="35"/>
      <c r="K789" s="36"/>
      <c r="L789" s="36"/>
      <c r="M789" s="36"/>
      <c r="N789" s="36"/>
      <c r="O789" s="36"/>
      <c r="P789" s="37"/>
      <c r="Q789" s="38"/>
      <c r="S789" s="33"/>
      <c r="T789" s="39"/>
      <c r="U789" s="40"/>
      <c r="V789" s="35"/>
    </row>
    <row r="790" spans="1:22" s="31" customFormat="1" hidden="1" outlineLevel="1" x14ac:dyDescent="0.3">
      <c r="A790" s="32" t="s">
        <v>43</v>
      </c>
      <c r="D790" s="42">
        <f>+'[15]Balance Sheet'!$E$41</f>
        <v>236</v>
      </c>
      <c r="E790" s="41"/>
      <c r="G790" s="33">
        <v>10000</v>
      </c>
      <c r="H790" s="33">
        <v>2395</v>
      </c>
      <c r="I790" s="34"/>
      <c r="J790" s="35"/>
      <c r="K790" s="36"/>
      <c r="L790" s="36"/>
      <c r="M790" s="36"/>
      <c r="N790" s="36"/>
      <c r="O790" s="36"/>
      <c r="P790" s="37"/>
      <c r="Q790" s="38"/>
      <c r="S790" s="33"/>
      <c r="T790" s="39"/>
      <c r="U790" s="40"/>
      <c r="V790" s="35"/>
    </row>
    <row r="791" spans="1:22" s="31" customFormat="1" hidden="1" outlineLevel="1" x14ac:dyDescent="0.3">
      <c r="A791" s="32" t="s">
        <v>44</v>
      </c>
      <c r="D791" s="42" t="e">
        <f>+'[16]Balance Sheet'!$E$41</f>
        <v>#REF!</v>
      </c>
      <c r="E791" s="41"/>
      <c r="G791" s="33">
        <v>7000</v>
      </c>
      <c r="H791" s="33">
        <v>0</v>
      </c>
      <c r="I791" s="34"/>
      <c r="J791" s="35"/>
      <c r="K791" s="36"/>
      <c r="L791" s="36"/>
      <c r="M791" s="36"/>
      <c r="N791" s="36"/>
      <c r="O791" s="36"/>
      <c r="P791" s="37"/>
      <c r="Q791" s="38"/>
      <c r="S791" s="33"/>
      <c r="T791" s="39"/>
      <c r="U791" s="40"/>
      <c r="V791" s="35"/>
    </row>
    <row r="792" spans="1:22" s="31" customFormat="1" hidden="1" outlineLevel="1" x14ac:dyDescent="0.3">
      <c r="A792" s="32" t="s">
        <v>45</v>
      </c>
      <c r="D792" s="42">
        <f>+'[17]Balance Sheet'!$E$41</f>
        <v>7171</v>
      </c>
      <c r="E792" s="41"/>
      <c r="G792" s="33">
        <v>23451</v>
      </c>
      <c r="H792" s="33">
        <v>11100</v>
      </c>
      <c r="I792" s="34"/>
      <c r="J792" s="35"/>
      <c r="K792" s="36"/>
      <c r="L792" s="36"/>
      <c r="M792" s="36"/>
      <c r="N792" s="36"/>
      <c r="O792" s="36"/>
      <c r="P792" s="37"/>
      <c r="Q792" s="38"/>
      <c r="S792" s="33"/>
      <c r="T792" s="39"/>
      <c r="U792" s="40"/>
      <c r="V792" s="35"/>
    </row>
    <row r="793" spans="1:22" s="31" customFormat="1" hidden="1" outlineLevel="1" x14ac:dyDescent="0.3">
      <c r="A793" s="32" t="s">
        <v>46</v>
      </c>
      <c r="D793" s="42">
        <f>+'[18]Balance Sheet'!$E$41</f>
        <v>0</v>
      </c>
      <c r="E793" s="41"/>
      <c r="G793" s="33">
        <v>0</v>
      </c>
      <c r="H793" s="33">
        <v>0</v>
      </c>
      <c r="I793" s="34"/>
      <c r="J793" s="35"/>
      <c r="K793" s="36"/>
      <c r="L793" s="36"/>
      <c r="M793" s="36"/>
      <c r="N793" s="36"/>
      <c r="O793" s="36"/>
      <c r="P793" s="37"/>
      <c r="Q793" s="38"/>
      <c r="S793" s="33"/>
      <c r="T793" s="39"/>
      <c r="U793" s="40"/>
      <c r="V793" s="35"/>
    </row>
    <row r="794" spans="1:22" s="31" customFormat="1" hidden="1" outlineLevel="1" x14ac:dyDescent="0.3">
      <c r="A794" s="32" t="s">
        <v>47</v>
      </c>
      <c r="D794" s="42">
        <f>+'[19]Balance Sheet'!$E$41</f>
        <v>7455</v>
      </c>
      <c r="E794" s="41"/>
      <c r="G794" s="33">
        <v>0</v>
      </c>
      <c r="H794" s="33">
        <v>0</v>
      </c>
      <c r="I794" s="34"/>
      <c r="J794" s="35"/>
      <c r="K794" s="36"/>
      <c r="L794" s="36"/>
      <c r="M794" s="36"/>
      <c r="N794" s="36"/>
      <c r="O794" s="36"/>
      <c r="P794" s="37"/>
      <c r="Q794" s="38"/>
      <c r="S794" s="33"/>
      <c r="T794" s="39"/>
      <c r="U794" s="40"/>
      <c r="V794" s="35"/>
    </row>
    <row r="795" spans="1:22" collapsed="1" x14ac:dyDescent="0.3">
      <c r="A795" s="131"/>
      <c r="B795" s="97" t="s">
        <v>126</v>
      </c>
      <c r="C795" s="63"/>
      <c r="D795" s="63"/>
      <c r="E795" s="63"/>
      <c r="F795" s="132"/>
      <c r="G795" s="193">
        <v>69711</v>
      </c>
      <c r="H795" s="193">
        <v>342671</v>
      </c>
      <c r="J795" s="45">
        <f t="shared" si="0"/>
        <v>-272960</v>
      </c>
      <c r="K795" s="96">
        <f t="shared" si="1"/>
        <v>3.9155943825221269</v>
      </c>
      <c r="L795" s="96"/>
    </row>
    <row r="796" spans="1:22" s="31" customFormat="1" hidden="1" outlineLevel="1" x14ac:dyDescent="0.3">
      <c r="A796" s="32" t="s">
        <v>31</v>
      </c>
      <c r="D796" s="42">
        <f>'[1]Balance Sheet'!$E$41</f>
        <v>4200</v>
      </c>
      <c r="E796" s="41"/>
      <c r="G796" s="33">
        <v>-71</v>
      </c>
      <c r="H796" s="33">
        <v>0</v>
      </c>
      <c r="I796" s="34"/>
      <c r="J796" s="35"/>
      <c r="K796" s="36"/>
      <c r="L796" s="36"/>
      <c r="M796" s="36"/>
      <c r="N796" s="36"/>
      <c r="O796" s="36"/>
      <c r="P796" s="37"/>
      <c r="Q796" s="38"/>
      <c r="S796" s="33"/>
      <c r="T796" s="39"/>
      <c r="U796" s="40"/>
      <c r="V796" s="35"/>
    </row>
    <row r="797" spans="1:22" s="31" customFormat="1" hidden="1" outlineLevel="1" x14ac:dyDescent="0.3">
      <c r="A797" s="32" t="s">
        <v>32</v>
      </c>
      <c r="D797" s="42" t="e">
        <f>+'[3]Balance Sheet'!$E$41</f>
        <v>#REF!</v>
      </c>
      <c r="E797" s="41"/>
      <c r="G797" s="33">
        <v>0</v>
      </c>
      <c r="H797" s="33">
        <v>0</v>
      </c>
      <c r="I797" s="34"/>
      <c r="J797" s="35"/>
      <c r="K797" s="36"/>
      <c r="L797" s="36"/>
      <c r="M797" s="36"/>
      <c r="N797" s="36"/>
      <c r="O797" s="36"/>
      <c r="P797" s="37"/>
      <c r="Q797" s="38"/>
      <c r="S797" s="33"/>
      <c r="T797" s="39"/>
      <c r="U797" s="40"/>
      <c r="V797" s="35"/>
    </row>
    <row r="798" spans="1:22" s="31" customFormat="1" hidden="1" outlineLevel="1" x14ac:dyDescent="0.3">
      <c r="A798" s="32" t="s">
        <v>33</v>
      </c>
      <c r="D798" s="42">
        <f>+'[4]Balance Sheet'!$E$41</f>
        <v>6295</v>
      </c>
      <c r="E798" s="41"/>
      <c r="G798" s="33">
        <v>-273</v>
      </c>
      <c r="H798" s="33">
        <v>-241</v>
      </c>
      <c r="I798" s="34"/>
      <c r="J798" s="35"/>
      <c r="K798" s="36"/>
      <c r="L798" s="36"/>
      <c r="M798" s="36"/>
      <c r="N798" s="36"/>
      <c r="O798" s="36"/>
      <c r="P798" s="37"/>
      <c r="Q798" s="38"/>
      <c r="S798" s="33"/>
      <c r="T798" s="39"/>
      <c r="U798" s="40"/>
      <c r="V798" s="35"/>
    </row>
    <row r="799" spans="1:22" s="31" customFormat="1" hidden="1" outlineLevel="1" x14ac:dyDescent="0.3">
      <c r="A799" s="32" t="s">
        <v>34</v>
      </c>
      <c r="D799" s="42">
        <f>+'[5]Balance Sheet'!$E$41</f>
        <v>9570</v>
      </c>
      <c r="E799" s="41"/>
      <c r="G799" s="33">
        <v>-3146</v>
      </c>
      <c r="H799" s="33">
        <v>-39378</v>
      </c>
      <c r="I799" s="34"/>
      <c r="J799" s="35"/>
      <c r="K799" s="36"/>
      <c r="L799" s="36"/>
      <c r="M799" s="36"/>
      <c r="N799" s="36"/>
      <c r="O799" s="36"/>
      <c r="P799" s="37"/>
      <c r="Q799" s="38"/>
      <c r="S799" s="33"/>
      <c r="T799" s="39"/>
      <c r="U799" s="40"/>
      <c r="V799" s="35"/>
    </row>
    <row r="800" spans="1:22" s="31" customFormat="1" hidden="1" outlineLevel="1" x14ac:dyDescent="0.3">
      <c r="A800" s="32" t="s">
        <v>35</v>
      </c>
      <c r="D800" s="42">
        <f>+'[6]Balance Sheet'!$E$41</f>
        <v>6718</v>
      </c>
      <c r="E800" s="41"/>
      <c r="G800" s="33">
        <v>-696</v>
      </c>
      <c r="H800" s="33">
        <v>-663</v>
      </c>
      <c r="I800" s="34"/>
      <c r="J800" s="35"/>
      <c r="K800" s="36"/>
      <c r="L800" s="36"/>
      <c r="M800" s="36"/>
      <c r="N800" s="36"/>
      <c r="O800" s="36"/>
      <c r="P800" s="37"/>
      <c r="Q800" s="38"/>
      <c r="S800" s="33"/>
      <c r="T800" s="39"/>
      <c r="U800" s="40"/>
      <c r="V800" s="35"/>
    </row>
    <row r="801" spans="1:22" s="31" customFormat="1" hidden="1" outlineLevel="1" x14ac:dyDescent="0.3">
      <c r="A801" s="32" t="s">
        <v>36</v>
      </c>
      <c r="D801" s="42">
        <f>+'[7]Balance Sheet'!$E$41</f>
        <v>4328</v>
      </c>
      <c r="E801" s="41"/>
      <c r="G801" s="33">
        <v>0</v>
      </c>
      <c r="H801" s="33">
        <v>0</v>
      </c>
      <c r="I801" s="34"/>
      <c r="J801" s="35"/>
      <c r="K801" s="36"/>
      <c r="L801" s="36"/>
      <c r="M801" s="36"/>
      <c r="N801" s="36"/>
      <c r="O801" s="36"/>
      <c r="P801" s="37"/>
      <c r="Q801" s="38"/>
      <c r="S801" s="33"/>
      <c r="T801" s="39"/>
      <c r="U801" s="40"/>
      <c r="V801" s="35"/>
    </row>
    <row r="802" spans="1:22" s="31" customFormat="1" hidden="1" outlineLevel="1" x14ac:dyDescent="0.3">
      <c r="A802" s="32" t="s">
        <v>37</v>
      </c>
      <c r="D802" s="42">
        <f>+'[8]Balance Sheet'!$E$41</f>
        <v>1331</v>
      </c>
      <c r="E802" s="41"/>
      <c r="G802" s="33">
        <v>-231</v>
      </c>
      <c r="H802" s="33">
        <v>-69</v>
      </c>
      <c r="I802" s="34"/>
      <c r="J802" s="35"/>
      <c r="K802" s="36"/>
      <c r="L802" s="36"/>
      <c r="M802" s="36"/>
      <c r="N802" s="36"/>
      <c r="O802" s="36"/>
      <c r="P802" s="37"/>
      <c r="Q802" s="38"/>
      <c r="S802" s="33"/>
      <c r="T802" s="39"/>
      <c r="U802" s="40"/>
      <c r="V802" s="35"/>
    </row>
    <row r="803" spans="1:22" s="31" customFormat="1" hidden="1" outlineLevel="1" x14ac:dyDescent="0.3">
      <c r="A803" s="32" t="s">
        <v>38</v>
      </c>
      <c r="D803" s="42">
        <f>+'[9]Balance Sheet'!$E$41</f>
        <v>424</v>
      </c>
      <c r="E803" s="41"/>
      <c r="G803" s="33">
        <v>-471</v>
      </c>
      <c r="H803" s="33">
        <v>0</v>
      </c>
      <c r="I803" s="34"/>
      <c r="J803" s="35"/>
      <c r="K803" s="36"/>
      <c r="L803" s="36"/>
      <c r="M803" s="36"/>
      <c r="N803" s="36"/>
      <c r="O803" s="36"/>
      <c r="P803" s="37"/>
      <c r="Q803" s="38"/>
      <c r="S803" s="33"/>
      <c r="T803" s="39"/>
      <c r="U803" s="40"/>
      <c r="V803" s="35"/>
    </row>
    <row r="804" spans="1:22" s="31" customFormat="1" hidden="1" outlineLevel="1" x14ac:dyDescent="0.3">
      <c r="A804" s="32" t="s">
        <v>39</v>
      </c>
      <c r="D804" s="42">
        <f>+'[10]Balance Sheet'!$E$41</f>
        <v>13530</v>
      </c>
      <c r="E804" s="41"/>
      <c r="G804" s="33">
        <v>-227</v>
      </c>
      <c r="H804" s="33">
        <v>0</v>
      </c>
      <c r="I804" s="34"/>
      <c r="J804" s="35"/>
      <c r="K804" s="36"/>
      <c r="L804" s="36"/>
      <c r="M804" s="36"/>
      <c r="N804" s="36"/>
      <c r="O804" s="36"/>
      <c r="P804" s="37"/>
      <c r="Q804" s="38"/>
      <c r="S804" s="33"/>
      <c r="T804" s="39"/>
      <c r="U804" s="40"/>
      <c r="V804" s="35"/>
    </row>
    <row r="805" spans="1:22" s="31" customFormat="1" hidden="1" outlineLevel="1" x14ac:dyDescent="0.3">
      <c r="A805" s="32" t="s">
        <v>40</v>
      </c>
      <c r="D805" s="42">
        <f>+'[11]Balance Sheet'!$E$41</f>
        <v>3522</v>
      </c>
      <c r="E805" s="41"/>
      <c r="G805" s="33">
        <v>-1522</v>
      </c>
      <c r="H805" s="33">
        <v>-1521</v>
      </c>
      <c r="I805" s="34"/>
      <c r="J805" s="35"/>
      <c r="K805" s="36"/>
      <c r="L805" s="36"/>
      <c r="M805" s="36"/>
      <c r="N805" s="36"/>
      <c r="O805" s="36"/>
      <c r="P805" s="37"/>
      <c r="Q805" s="38"/>
      <c r="S805" s="33"/>
      <c r="T805" s="39"/>
      <c r="U805" s="40"/>
      <c r="V805" s="35"/>
    </row>
    <row r="806" spans="1:22" s="31" customFormat="1" hidden="1" outlineLevel="1" x14ac:dyDescent="0.3">
      <c r="A806" s="32" t="s">
        <v>41</v>
      </c>
      <c r="D806" s="42">
        <f>+'[12]Balance Sheet'!$E$41</f>
        <v>8885</v>
      </c>
      <c r="E806" s="41"/>
      <c r="G806" s="33">
        <v>-156</v>
      </c>
      <c r="H806" s="33">
        <v>-9</v>
      </c>
      <c r="I806" s="34"/>
      <c r="J806" s="35"/>
      <c r="K806" s="36"/>
      <c r="L806" s="36"/>
      <c r="M806" s="36"/>
      <c r="N806" s="36"/>
      <c r="O806" s="36"/>
      <c r="P806" s="37"/>
      <c r="Q806" s="38"/>
      <c r="S806" s="33"/>
      <c r="T806" s="39"/>
      <c r="U806" s="40"/>
      <c r="V806" s="35"/>
    </row>
    <row r="807" spans="1:22" s="31" customFormat="1" hidden="1" outlineLevel="1" x14ac:dyDescent="0.3">
      <c r="A807" s="32" t="s">
        <v>42</v>
      </c>
      <c r="D807" s="42">
        <f>+'[13]Balance Sheet'!$E$41</f>
        <v>615</v>
      </c>
      <c r="E807" s="41"/>
      <c r="G807" s="33">
        <v>0</v>
      </c>
      <c r="H807" s="33">
        <v>0</v>
      </c>
      <c r="I807" s="34"/>
      <c r="J807" s="35"/>
      <c r="K807" s="36"/>
      <c r="L807" s="36"/>
      <c r="M807" s="36"/>
      <c r="N807" s="36"/>
      <c r="O807" s="36"/>
      <c r="P807" s="37"/>
      <c r="Q807" s="38"/>
      <c r="S807" s="33"/>
      <c r="T807" s="39"/>
      <c r="U807" s="40"/>
      <c r="V807" s="35"/>
    </row>
    <row r="808" spans="1:22" s="31" customFormat="1" hidden="1" outlineLevel="1" x14ac:dyDescent="0.3">
      <c r="A808" s="32" t="s">
        <v>0</v>
      </c>
      <c r="D808" s="42">
        <f>+'[14]Balance Sheet'!$E$41</f>
        <v>1226</v>
      </c>
      <c r="E808" s="41"/>
      <c r="G808" s="33">
        <v>-526</v>
      </c>
      <c r="H808" s="33">
        <v>-9</v>
      </c>
      <c r="I808" s="34"/>
      <c r="J808" s="35"/>
      <c r="K808" s="36"/>
      <c r="L808" s="36"/>
      <c r="M808" s="36"/>
      <c r="N808" s="36"/>
      <c r="O808" s="36"/>
      <c r="P808" s="37"/>
      <c r="Q808" s="38"/>
      <c r="S808" s="33"/>
      <c r="T808" s="39"/>
      <c r="U808" s="40"/>
      <c r="V808" s="35"/>
    </row>
    <row r="809" spans="1:22" s="31" customFormat="1" hidden="1" outlineLevel="1" x14ac:dyDescent="0.3">
      <c r="A809" s="32" t="s">
        <v>43</v>
      </c>
      <c r="D809" s="42">
        <f>+'[15]Balance Sheet'!$E$41</f>
        <v>236</v>
      </c>
      <c r="E809" s="41"/>
      <c r="G809" s="33">
        <v>-5</v>
      </c>
      <c r="H809" s="33">
        <v>-1500</v>
      </c>
      <c r="I809" s="34"/>
      <c r="J809" s="35"/>
      <c r="K809" s="36"/>
      <c r="L809" s="36"/>
      <c r="M809" s="36"/>
      <c r="N809" s="36"/>
      <c r="O809" s="36"/>
      <c r="P809" s="37"/>
      <c r="Q809" s="38"/>
      <c r="S809" s="33"/>
      <c r="T809" s="39"/>
      <c r="U809" s="40"/>
      <c r="V809" s="35"/>
    </row>
    <row r="810" spans="1:22" s="31" customFormat="1" hidden="1" outlineLevel="1" x14ac:dyDescent="0.3">
      <c r="A810" s="32" t="s">
        <v>44</v>
      </c>
      <c r="D810" s="42" t="e">
        <f>+'[16]Balance Sheet'!$E$41</f>
        <v>#REF!</v>
      </c>
      <c r="E810" s="41"/>
      <c r="G810" s="33">
        <v>-54</v>
      </c>
      <c r="H810" s="33">
        <v>-35</v>
      </c>
      <c r="I810" s="34"/>
      <c r="J810" s="35"/>
      <c r="K810" s="36"/>
      <c r="L810" s="36"/>
      <c r="M810" s="36"/>
      <c r="N810" s="36"/>
      <c r="O810" s="36"/>
      <c r="P810" s="37"/>
      <c r="Q810" s="38"/>
      <c r="S810" s="33"/>
      <c r="T810" s="39"/>
      <c r="U810" s="40"/>
      <c r="V810" s="35"/>
    </row>
    <row r="811" spans="1:22" s="31" customFormat="1" hidden="1" outlineLevel="1" x14ac:dyDescent="0.3">
      <c r="A811" s="32" t="s">
        <v>45</v>
      </c>
      <c r="D811" s="42">
        <f>+'[17]Balance Sheet'!$E$41</f>
        <v>7171</v>
      </c>
      <c r="E811" s="41"/>
      <c r="G811" s="33">
        <v>-5588</v>
      </c>
      <c r="H811" s="33">
        <v>-4934</v>
      </c>
      <c r="I811" s="34"/>
      <c r="J811" s="35"/>
      <c r="K811" s="36"/>
      <c r="L811" s="36"/>
      <c r="M811" s="36"/>
      <c r="N811" s="36"/>
      <c r="O811" s="36"/>
      <c r="P811" s="37"/>
      <c r="Q811" s="38"/>
      <c r="S811" s="33"/>
      <c r="T811" s="39"/>
      <c r="U811" s="40"/>
      <c r="V811" s="35"/>
    </row>
    <row r="812" spans="1:22" s="31" customFormat="1" hidden="1" outlineLevel="1" x14ac:dyDescent="0.3">
      <c r="A812" s="32" t="s">
        <v>46</v>
      </c>
      <c r="D812" s="42">
        <f>+'[18]Balance Sheet'!$E$41</f>
        <v>0</v>
      </c>
      <c r="E812" s="41"/>
      <c r="G812" s="33">
        <v>0</v>
      </c>
      <c r="H812" s="33">
        <v>0</v>
      </c>
      <c r="I812" s="34"/>
      <c r="J812" s="35"/>
      <c r="K812" s="36"/>
      <c r="L812" s="36"/>
      <c r="M812" s="36"/>
      <c r="N812" s="36"/>
      <c r="O812" s="36"/>
      <c r="P812" s="37"/>
      <c r="Q812" s="38"/>
      <c r="S812" s="33"/>
      <c r="T812" s="39"/>
      <c r="U812" s="40"/>
      <c r="V812" s="35"/>
    </row>
    <row r="813" spans="1:22" s="31" customFormat="1" hidden="1" outlineLevel="1" x14ac:dyDescent="0.3">
      <c r="A813" s="32" t="s">
        <v>47</v>
      </c>
      <c r="D813" s="42">
        <f>+'[19]Balance Sheet'!$E$41</f>
        <v>7455</v>
      </c>
      <c r="E813" s="41"/>
      <c r="G813" s="33">
        <v>-919</v>
      </c>
      <c r="H813" s="33">
        <v>-3187</v>
      </c>
      <c r="I813" s="34"/>
      <c r="J813" s="35"/>
      <c r="K813" s="36"/>
      <c r="L813" s="36"/>
      <c r="M813" s="36"/>
      <c r="N813" s="36"/>
      <c r="O813" s="36"/>
      <c r="P813" s="37"/>
      <c r="Q813" s="38"/>
      <c r="S813" s="33"/>
      <c r="T813" s="39"/>
      <c r="U813" s="40"/>
      <c r="V813" s="35"/>
    </row>
    <row r="814" spans="1:22" collapsed="1" x14ac:dyDescent="0.3">
      <c r="A814" s="131"/>
      <c r="B814" s="97" t="s">
        <v>127</v>
      </c>
      <c r="C814" s="63"/>
      <c r="D814" s="63"/>
      <c r="E814" s="63"/>
      <c r="F814" s="132"/>
      <c r="G814" s="193">
        <v>-13885</v>
      </c>
      <c r="H814" s="193">
        <v>-51546</v>
      </c>
      <c r="J814" s="45">
        <f t="shared" si="0"/>
        <v>37661</v>
      </c>
      <c r="K814" s="96">
        <f t="shared" si="1"/>
        <v>2.7123514584083543</v>
      </c>
      <c r="L814" s="96"/>
    </row>
    <row r="815" spans="1:22" s="31" customFormat="1" hidden="1" outlineLevel="1" x14ac:dyDescent="0.3">
      <c r="A815" s="32" t="s">
        <v>31</v>
      </c>
      <c r="D815" s="42">
        <f>'[1]Balance Sheet'!$E$41</f>
        <v>4200</v>
      </c>
      <c r="E815" s="41"/>
      <c r="G815" s="33">
        <v>-644</v>
      </c>
      <c r="H815" s="33">
        <v>-3340</v>
      </c>
      <c r="I815" s="34"/>
      <c r="J815" s="35"/>
      <c r="K815" s="36"/>
      <c r="L815" s="36"/>
      <c r="M815" s="36"/>
      <c r="N815" s="36"/>
      <c r="O815" s="36"/>
      <c r="P815" s="37"/>
      <c r="Q815" s="38"/>
      <c r="S815" s="33"/>
      <c r="T815" s="39"/>
      <c r="U815" s="40"/>
      <c r="V815" s="35"/>
    </row>
    <row r="816" spans="1:22" s="31" customFormat="1" hidden="1" outlineLevel="1" x14ac:dyDescent="0.3">
      <c r="A816" s="32" t="s">
        <v>32</v>
      </c>
      <c r="D816" s="42" t="e">
        <f>+'[3]Balance Sheet'!$E$41</f>
        <v>#REF!</v>
      </c>
      <c r="E816" s="41"/>
      <c r="G816" s="33">
        <v>0</v>
      </c>
      <c r="H816" s="33">
        <v>0</v>
      </c>
      <c r="I816" s="34"/>
      <c r="J816" s="35"/>
      <c r="K816" s="36"/>
      <c r="L816" s="36"/>
      <c r="M816" s="36"/>
      <c r="N816" s="36"/>
      <c r="O816" s="36"/>
      <c r="P816" s="37"/>
      <c r="Q816" s="38"/>
      <c r="S816" s="33"/>
      <c r="T816" s="39"/>
      <c r="U816" s="40"/>
      <c r="V816" s="35"/>
    </row>
    <row r="817" spans="1:22" s="31" customFormat="1" hidden="1" outlineLevel="1" x14ac:dyDescent="0.3">
      <c r="A817" s="32" t="s">
        <v>33</v>
      </c>
      <c r="D817" s="42">
        <f>+'[4]Balance Sheet'!$E$41</f>
        <v>6295</v>
      </c>
      <c r="E817" s="41"/>
      <c r="G817" s="33">
        <v>-729</v>
      </c>
      <c r="H817" s="33">
        <v>-705</v>
      </c>
      <c r="I817" s="34"/>
      <c r="J817" s="35"/>
      <c r="K817" s="36"/>
      <c r="L817" s="36"/>
      <c r="M817" s="36"/>
      <c r="N817" s="36"/>
      <c r="O817" s="36"/>
      <c r="P817" s="37"/>
      <c r="Q817" s="38"/>
      <c r="S817" s="33"/>
      <c r="T817" s="39"/>
      <c r="U817" s="40"/>
      <c r="V817" s="35"/>
    </row>
    <row r="818" spans="1:22" s="31" customFormat="1" hidden="1" outlineLevel="1" x14ac:dyDescent="0.3">
      <c r="A818" s="32" t="s">
        <v>34</v>
      </c>
      <c r="D818" s="42">
        <f>+'[5]Balance Sheet'!$E$41</f>
        <v>9570</v>
      </c>
      <c r="E818" s="41"/>
      <c r="G818" s="33">
        <v>-340</v>
      </c>
      <c r="H818" s="33">
        <v>234</v>
      </c>
      <c r="I818" s="34"/>
      <c r="J818" s="35"/>
      <c r="K818" s="36"/>
      <c r="L818" s="36"/>
      <c r="M818" s="36"/>
      <c r="N818" s="36"/>
      <c r="O818" s="36"/>
      <c r="P818" s="37"/>
      <c r="Q818" s="38"/>
      <c r="S818" s="33"/>
      <c r="T818" s="39"/>
      <c r="U818" s="40"/>
      <c r="V818" s="35"/>
    </row>
    <row r="819" spans="1:22" s="31" customFormat="1" hidden="1" outlineLevel="1" x14ac:dyDescent="0.3">
      <c r="A819" s="32" t="s">
        <v>35</v>
      </c>
      <c r="D819" s="42">
        <f>+'[6]Balance Sheet'!$E$41</f>
        <v>6718</v>
      </c>
      <c r="E819" s="41"/>
      <c r="G819" s="33">
        <v>0</v>
      </c>
      <c r="H819" s="33">
        <v>0</v>
      </c>
      <c r="I819" s="34"/>
      <c r="J819" s="35"/>
      <c r="K819" s="36"/>
      <c r="L819" s="36"/>
      <c r="M819" s="36"/>
      <c r="N819" s="36"/>
      <c r="O819" s="36"/>
      <c r="P819" s="37"/>
      <c r="Q819" s="38"/>
      <c r="S819" s="33"/>
      <c r="T819" s="39"/>
      <c r="U819" s="40"/>
      <c r="V819" s="35"/>
    </row>
    <row r="820" spans="1:22" s="31" customFormat="1" hidden="1" outlineLevel="1" x14ac:dyDescent="0.3">
      <c r="A820" s="32" t="s">
        <v>36</v>
      </c>
      <c r="D820" s="42">
        <f>+'[7]Balance Sheet'!$E$41</f>
        <v>4328</v>
      </c>
      <c r="E820" s="41"/>
      <c r="G820" s="33">
        <v>0</v>
      </c>
      <c r="H820" s="33">
        <v>0</v>
      </c>
      <c r="I820" s="34"/>
      <c r="J820" s="35"/>
      <c r="K820" s="36"/>
      <c r="L820" s="36"/>
      <c r="M820" s="36"/>
      <c r="N820" s="36"/>
      <c r="O820" s="36"/>
      <c r="P820" s="37"/>
      <c r="Q820" s="38"/>
      <c r="S820" s="33"/>
      <c r="T820" s="39"/>
      <c r="U820" s="40"/>
      <c r="V820" s="35"/>
    </row>
    <row r="821" spans="1:22" s="31" customFormat="1" hidden="1" outlineLevel="1" x14ac:dyDescent="0.3">
      <c r="A821" s="32" t="s">
        <v>37</v>
      </c>
      <c r="D821" s="42">
        <f>+'[8]Balance Sheet'!$E$41</f>
        <v>1331</v>
      </c>
      <c r="E821" s="41"/>
      <c r="G821" s="33">
        <v>-38</v>
      </c>
      <c r="H821" s="33">
        <v>-76</v>
      </c>
      <c r="I821" s="34"/>
      <c r="J821" s="35"/>
      <c r="K821" s="36"/>
      <c r="L821" s="36"/>
      <c r="M821" s="36"/>
      <c r="N821" s="36"/>
      <c r="O821" s="36"/>
      <c r="P821" s="37"/>
      <c r="Q821" s="38"/>
      <c r="S821" s="33"/>
      <c r="T821" s="39"/>
      <c r="U821" s="40"/>
      <c r="V821" s="35"/>
    </row>
    <row r="822" spans="1:22" s="31" customFormat="1" hidden="1" outlineLevel="1" x14ac:dyDescent="0.3">
      <c r="A822" s="32" t="s">
        <v>38</v>
      </c>
      <c r="D822" s="42">
        <f>+'[9]Balance Sheet'!$E$41</f>
        <v>424</v>
      </c>
      <c r="E822" s="41"/>
      <c r="G822" s="33">
        <v>0</v>
      </c>
      <c r="H822" s="33">
        <v>0</v>
      </c>
      <c r="I822" s="34"/>
      <c r="J822" s="35"/>
      <c r="K822" s="36"/>
      <c r="L822" s="36"/>
      <c r="M822" s="36"/>
      <c r="N822" s="36"/>
      <c r="O822" s="36"/>
      <c r="P822" s="37"/>
      <c r="Q822" s="38"/>
      <c r="S822" s="33"/>
      <c r="T822" s="39"/>
      <c r="U822" s="40"/>
      <c r="V822" s="35"/>
    </row>
    <row r="823" spans="1:22" s="31" customFormat="1" hidden="1" outlineLevel="1" x14ac:dyDescent="0.3">
      <c r="A823" s="32" t="s">
        <v>39</v>
      </c>
      <c r="D823" s="42">
        <f>+'[10]Balance Sheet'!$E$41</f>
        <v>13530</v>
      </c>
      <c r="E823" s="41"/>
      <c r="G823" s="33">
        <v>0</v>
      </c>
      <c r="H823" s="33">
        <v>0</v>
      </c>
      <c r="I823" s="34"/>
      <c r="J823" s="35"/>
      <c r="K823" s="36"/>
      <c r="L823" s="36"/>
      <c r="M823" s="36"/>
      <c r="N823" s="36"/>
      <c r="O823" s="36"/>
      <c r="P823" s="37"/>
      <c r="Q823" s="38"/>
      <c r="S823" s="33"/>
      <c r="T823" s="39"/>
      <c r="U823" s="40"/>
      <c r="V823" s="35"/>
    </row>
    <row r="824" spans="1:22" s="31" customFormat="1" hidden="1" outlineLevel="1" x14ac:dyDescent="0.3">
      <c r="A824" s="32" t="s">
        <v>40</v>
      </c>
      <c r="D824" s="42">
        <f>+'[11]Balance Sheet'!$E$41</f>
        <v>3522</v>
      </c>
      <c r="E824" s="41"/>
      <c r="G824" s="33">
        <v>0</v>
      </c>
      <c r="H824" s="33">
        <v>0</v>
      </c>
      <c r="I824" s="34"/>
      <c r="J824" s="35"/>
      <c r="K824" s="36"/>
      <c r="L824" s="36"/>
      <c r="M824" s="36"/>
      <c r="N824" s="36"/>
      <c r="O824" s="36"/>
      <c r="P824" s="37"/>
      <c r="Q824" s="38"/>
      <c r="S824" s="33"/>
      <c r="T824" s="39"/>
      <c r="U824" s="40"/>
      <c r="V824" s="35"/>
    </row>
    <row r="825" spans="1:22" s="31" customFormat="1" hidden="1" outlineLevel="1" x14ac:dyDescent="0.3">
      <c r="A825" s="32" t="s">
        <v>41</v>
      </c>
      <c r="D825" s="42">
        <f>+'[12]Balance Sheet'!$E$41</f>
        <v>8885</v>
      </c>
      <c r="E825" s="41"/>
      <c r="G825" s="33">
        <v>-154</v>
      </c>
      <c r="H825" s="33">
        <v>0</v>
      </c>
      <c r="I825" s="34"/>
      <c r="J825" s="35"/>
      <c r="K825" s="36"/>
      <c r="L825" s="36"/>
      <c r="M825" s="36"/>
      <c r="N825" s="36"/>
      <c r="O825" s="36"/>
      <c r="P825" s="37"/>
      <c r="Q825" s="38"/>
      <c r="S825" s="33"/>
      <c r="T825" s="39"/>
      <c r="U825" s="40"/>
      <c r="V825" s="35"/>
    </row>
    <row r="826" spans="1:22" s="31" customFormat="1" hidden="1" outlineLevel="1" x14ac:dyDescent="0.3">
      <c r="A826" s="32" t="s">
        <v>42</v>
      </c>
      <c r="D826" s="42">
        <f>+'[13]Balance Sheet'!$E$41</f>
        <v>615</v>
      </c>
      <c r="E826" s="41"/>
      <c r="G826" s="33">
        <v>0</v>
      </c>
      <c r="H826" s="33">
        <v>0</v>
      </c>
      <c r="I826" s="34"/>
      <c r="J826" s="35"/>
      <c r="K826" s="36"/>
      <c r="L826" s="36"/>
      <c r="M826" s="36"/>
      <c r="N826" s="36"/>
      <c r="O826" s="36"/>
      <c r="P826" s="37"/>
      <c r="Q826" s="38"/>
      <c r="S826" s="33"/>
      <c r="T826" s="39"/>
      <c r="U826" s="40"/>
      <c r="V826" s="35"/>
    </row>
    <row r="827" spans="1:22" s="31" customFormat="1" hidden="1" outlineLevel="1" x14ac:dyDescent="0.3">
      <c r="A827" s="32" t="s">
        <v>0</v>
      </c>
      <c r="D827" s="42">
        <f>+'[14]Balance Sheet'!$E$41</f>
        <v>1226</v>
      </c>
      <c r="E827" s="41"/>
      <c r="G827" s="33">
        <v>-90</v>
      </c>
      <c r="H827" s="33">
        <v>-101</v>
      </c>
      <c r="I827" s="34"/>
      <c r="J827" s="35"/>
      <c r="K827" s="36"/>
      <c r="L827" s="36"/>
      <c r="M827" s="36"/>
      <c r="N827" s="36"/>
      <c r="O827" s="36"/>
      <c r="P827" s="37"/>
      <c r="Q827" s="38"/>
      <c r="S827" s="33"/>
      <c r="T827" s="39"/>
      <c r="U827" s="40"/>
      <c r="V827" s="35"/>
    </row>
    <row r="828" spans="1:22" s="31" customFormat="1" hidden="1" outlineLevel="1" x14ac:dyDescent="0.3">
      <c r="A828" s="32" t="s">
        <v>43</v>
      </c>
      <c r="D828" s="42">
        <f>+'[15]Balance Sheet'!$E$41</f>
        <v>236</v>
      </c>
      <c r="E828" s="41"/>
      <c r="G828" s="33">
        <v>0</v>
      </c>
      <c r="H828" s="33">
        <v>0</v>
      </c>
      <c r="I828" s="34"/>
      <c r="J828" s="35"/>
      <c r="K828" s="36"/>
      <c r="L828" s="36"/>
      <c r="M828" s="36"/>
      <c r="N828" s="36"/>
      <c r="O828" s="36"/>
      <c r="P828" s="37"/>
      <c r="Q828" s="38"/>
      <c r="S828" s="33"/>
      <c r="T828" s="39"/>
      <c r="U828" s="40"/>
      <c r="V828" s="35"/>
    </row>
    <row r="829" spans="1:22" s="31" customFormat="1" hidden="1" outlineLevel="1" x14ac:dyDescent="0.3">
      <c r="A829" s="32" t="s">
        <v>44</v>
      </c>
      <c r="D829" s="42" t="e">
        <f>+'[16]Balance Sheet'!$E$41</f>
        <v>#REF!</v>
      </c>
      <c r="E829" s="41"/>
      <c r="G829" s="33">
        <v>0</v>
      </c>
      <c r="H829" s="33">
        <v>0</v>
      </c>
      <c r="I829" s="34"/>
      <c r="J829" s="35"/>
      <c r="K829" s="36"/>
      <c r="L829" s="36"/>
      <c r="M829" s="36"/>
      <c r="N829" s="36"/>
      <c r="O829" s="36"/>
      <c r="P829" s="37"/>
      <c r="Q829" s="38"/>
      <c r="S829" s="33"/>
      <c r="T829" s="39"/>
      <c r="U829" s="40"/>
      <c r="V829" s="35"/>
    </row>
    <row r="830" spans="1:22" s="31" customFormat="1" hidden="1" outlineLevel="1" x14ac:dyDescent="0.3">
      <c r="A830" s="32" t="s">
        <v>45</v>
      </c>
      <c r="D830" s="42">
        <f>+'[17]Balance Sheet'!$E$41</f>
        <v>7171</v>
      </c>
      <c r="E830" s="41"/>
      <c r="G830" s="33">
        <v>0</v>
      </c>
      <c r="H830" s="33">
        <v>0</v>
      </c>
      <c r="I830" s="34"/>
      <c r="J830" s="35"/>
      <c r="K830" s="36"/>
      <c r="L830" s="36"/>
      <c r="M830" s="36"/>
      <c r="N830" s="36"/>
      <c r="O830" s="36"/>
      <c r="P830" s="37"/>
      <c r="Q830" s="38"/>
      <c r="S830" s="33"/>
      <c r="T830" s="39"/>
      <c r="U830" s="40"/>
      <c r="V830" s="35"/>
    </row>
    <row r="831" spans="1:22" s="31" customFormat="1" hidden="1" outlineLevel="1" x14ac:dyDescent="0.3">
      <c r="A831" s="32" t="s">
        <v>46</v>
      </c>
      <c r="D831" s="42">
        <f>+'[18]Balance Sheet'!$E$41</f>
        <v>0</v>
      </c>
      <c r="E831" s="41"/>
      <c r="G831" s="33">
        <v>0</v>
      </c>
      <c r="H831" s="33">
        <v>0</v>
      </c>
      <c r="I831" s="34"/>
      <c r="J831" s="35"/>
      <c r="K831" s="36"/>
      <c r="L831" s="36"/>
      <c r="M831" s="36"/>
      <c r="N831" s="36"/>
      <c r="O831" s="36"/>
      <c r="P831" s="37"/>
      <c r="Q831" s="38"/>
      <c r="S831" s="33"/>
      <c r="T831" s="39"/>
      <c r="U831" s="40"/>
      <c r="V831" s="35"/>
    </row>
    <row r="832" spans="1:22" s="31" customFormat="1" hidden="1" outlineLevel="1" x14ac:dyDescent="0.3">
      <c r="A832" s="32" t="s">
        <v>47</v>
      </c>
      <c r="D832" s="42">
        <f>+'[19]Balance Sheet'!$E$41</f>
        <v>7455</v>
      </c>
      <c r="E832" s="41"/>
      <c r="G832" s="33">
        <v>-2016</v>
      </c>
      <c r="H832" s="33">
        <v>0</v>
      </c>
      <c r="I832" s="34"/>
      <c r="J832" s="35"/>
      <c r="K832" s="36"/>
      <c r="L832" s="36"/>
      <c r="M832" s="36"/>
      <c r="N832" s="36"/>
      <c r="O832" s="36"/>
      <c r="P832" s="37"/>
      <c r="Q832" s="38"/>
      <c r="S832" s="33"/>
      <c r="T832" s="39"/>
      <c r="U832" s="40"/>
      <c r="V832" s="35"/>
    </row>
    <row r="833" spans="1:22" collapsed="1" x14ac:dyDescent="0.3">
      <c r="A833" s="131"/>
      <c r="B833" s="97" t="s">
        <v>128</v>
      </c>
      <c r="C833" s="63"/>
      <c r="D833" s="63"/>
      <c r="E833" s="63"/>
      <c r="F833" s="132"/>
      <c r="G833" s="193">
        <v>-4011</v>
      </c>
      <c r="H833" s="193">
        <v>-3988</v>
      </c>
      <c r="J833" s="45">
        <f t="shared" si="0"/>
        <v>-23</v>
      </c>
      <c r="K833" s="96">
        <f t="shared" si="1"/>
        <v>5.7673019057171513E-3</v>
      </c>
      <c r="L833" s="96"/>
    </row>
    <row r="834" spans="1:22" s="31" customFormat="1" hidden="1" outlineLevel="1" x14ac:dyDescent="0.3">
      <c r="A834" s="32" t="s">
        <v>31</v>
      </c>
      <c r="D834" s="42">
        <f>'[1]Balance Sheet'!$E$41</f>
        <v>4200</v>
      </c>
      <c r="E834" s="41"/>
      <c r="G834" s="33">
        <v>0</v>
      </c>
      <c r="H834" s="33">
        <v>0</v>
      </c>
      <c r="I834" s="34"/>
      <c r="J834" s="35"/>
      <c r="K834" s="36"/>
      <c r="L834" s="36"/>
      <c r="M834" s="36"/>
      <c r="N834" s="36"/>
      <c r="O834" s="36"/>
      <c r="P834" s="37"/>
      <c r="Q834" s="38"/>
      <c r="S834" s="33"/>
      <c r="T834" s="39"/>
      <c r="U834" s="40"/>
      <c r="V834" s="35"/>
    </row>
    <row r="835" spans="1:22" s="31" customFormat="1" hidden="1" outlineLevel="1" x14ac:dyDescent="0.3">
      <c r="A835" s="32" t="s">
        <v>32</v>
      </c>
      <c r="D835" s="42" t="e">
        <f>+'[3]Balance Sheet'!$E$41</f>
        <v>#REF!</v>
      </c>
      <c r="E835" s="41"/>
      <c r="G835" s="33">
        <v>0</v>
      </c>
      <c r="H835" s="33">
        <v>0</v>
      </c>
      <c r="I835" s="34"/>
      <c r="J835" s="35"/>
      <c r="K835" s="36"/>
      <c r="L835" s="36"/>
      <c r="M835" s="36"/>
      <c r="N835" s="36"/>
      <c r="O835" s="36"/>
      <c r="P835" s="37"/>
      <c r="Q835" s="38"/>
      <c r="S835" s="33"/>
      <c r="T835" s="39"/>
      <c r="U835" s="40"/>
      <c r="V835" s="35"/>
    </row>
    <row r="836" spans="1:22" s="31" customFormat="1" hidden="1" outlineLevel="1" x14ac:dyDescent="0.3">
      <c r="A836" s="32" t="s">
        <v>33</v>
      </c>
      <c r="D836" s="42">
        <f>+'[4]Balance Sheet'!$E$41</f>
        <v>6295</v>
      </c>
      <c r="E836" s="41"/>
      <c r="G836" s="33">
        <v>0</v>
      </c>
      <c r="H836" s="33">
        <v>0</v>
      </c>
      <c r="I836" s="34"/>
      <c r="J836" s="35"/>
      <c r="K836" s="36"/>
      <c r="L836" s="36"/>
      <c r="M836" s="36"/>
      <c r="N836" s="36"/>
      <c r="O836" s="36"/>
      <c r="P836" s="37"/>
      <c r="Q836" s="38"/>
      <c r="S836" s="33"/>
      <c r="T836" s="39"/>
      <c r="U836" s="40"/>
      <c r="V836" s="35"/>
    </row>
    <row r="837" spans="1:22" s="31" customFormat="1" hidden="1" outlineLevel="1" x14ac:dyDescent="0.3">
      <c r="A837" s="32" t="s">
        <v>34</v>
      </c>
      <c r="D837" s="42">
        <f>+'[5]Balance Sheet'!$E$41</f>
        <v>9570</v>
      </c>
      <c r="E837" s="41"/>
      <c r="G837" s="33">
        <v>0</v>
      </c>
      <c r="H837" s="33">
        <v>0</v>
      </c>
      <c r="I837" s="34"/>
      <c r="J837" s="35"/>
      <c r="K837" s="36"/>
      <c r="L837" s="36"/>
      <c r="M837" s="36"/>
      <c r="N837" s="36"/>
      <c r="O837" s="36"/>
      <c r="P837" s="37"/>
      <c r="Q837" s="38"/>
      <c r="S837" s="33"/>
      <c r="T837" s="39"/>
      <c r="U837" s="40"/>
      <c r="V837" s="35"/>
    </row>
    <row r="838" spans="1:22" s="31" customFormat="1" hidden="1" outlineLevel="1" x14ac:dyDescent="0.3">
      <c r="A838" s="32" t="s">
        <v>35</v>
      </c>
      <c r="D838" s="42">
        <f>+'[6]Balance Sheet'!$E$41</f>
        <v>6718</v>
      </c>
      <c r="E838" s="41"/>
      <c r="G838" s="33">
        <v>0</v>
      </c>
      <c r="H838" s="33">
        <v>0</v>
      </c>
      <c r="I838" s="34"/>
      <c r="J838" s="35"/>
      <c r="K838" s="36"/>
      <c r="L838" s="36"/>
      <c r="M838" s="36"/>
      <c r="N838" s="36"/>
      <c r="O838" s="36"/>
      <c r="P838" s="37"/>
      <c r="Q838" s="38"/>
      <c r="S838" s="33"/>
      <c r="T838" s="39"/>
      <c r="U838" s="40"/>
      <c r="V838" s="35"/>
    </row>
    <row r="839" spans="1:22" s="31" customFormat="1" hidden="1" outlineLevel="1" x14ac:dyDescent="0.3">
      <c r="A839" s="32" t="s">
        <v>36</v>
      </c>
      <c r="D839" s="42">
        <f>+'[7]Balance Sheet'!$E$41</f>
        <v>4328</v>
      </c>
      <c r="E839" s="41"/>
      <c r="G839" s="33">
        <v>0</v>
      </c>
      <c r="H839" s="33">
        <v>0</v>
      </c>
      <c r="I839" s="34"/>
      <c r="J839" s="35"/>
      <c r="K839" s="36"/>
      <c r="L839" s="36"/>
      <c r="M839" s="36"/>
      <c r="N839" s="36"/>
      <c r="O839" s="36"/>
      <c r="P839" s="37"/>
      <c r="Q839" s="38"/>
      <c r="S839" s="33"/>
      <c r="T839" s="39"/>
      <c r="U839" s="40"/>
      <c r="V839" s="35"/>
    </row>
    <row r="840" spans="1:22" s="31" customFormat="1" hidden="1" outlineLevel="1" x14ac:dyDescent="0.3">
      <c r="A840" s="32" t="s">
        <v>37</v>
      </c>
      <c r="D840" s="42">
        <f>+'[8]Balance Sheet'!$E$41</f>
        <v>1331</v>
      </c>
      <c r="E840" s="41"/>
      <c r="G840" s="33">
        <v>0</v>
      </c>
      <c r="H840" s="33">
        <v>0</v>
      </c>
      <c r="I840" s="34"/>
      <c r="J840" s="35"/>
      <c r="K840" s="36"/>
      <c r="L840" s="36"/>
      <c r="M840" s="36"/>
      <c r="N840" s="36"/>
      <c r="O840" s="36"/>
      <c r="P840" s="37"/>
      <c r="Q840" s="38"/>
      <c r="S840" s="33"/>
      <c r="T840" s="39"/>
      <c r="U840" s="40"/>
      <c r="V840" s="35"/>
    </row>
    <row r="841" spans="1:22" s="31" customFormat="1" hidden="1" outlineLevel="1" x14ac:dyDescent="0.3">
      <c r="A841" s="32" t="s">
        <v>38</v>
      </c>
      <c r="D841" s="42">
        <f>+'[9]Balance Sheet'!$E$41</f>
        <v>424</v>
      </c>
      <c r="E841" s="41"/>
      <c r="G841" s="33">
        <v>0</v>
      </c>
      <c r="H841" s="33">
        <v>0</v>
      </c>
      <c r="I841" s="34"/>
      <c r="J841" s="35"/>
      <c r="K841" s="36"/>
      <c r="L841" s="36"/>
      <c r="M841" s="36"/>
      <c r="N841" s="36"/>
      <c r="O841" s="36"/>
      <c r="P841" s="37"/>
      <c r="Q841" s="38"/>
      <c r="S841" s="33"/>
      <c r="T841" s="39"/>
      <c r="U841" s="40"/>
      <c r="V841" s="35"/>
    </row>
    <row r="842" spans="1:22" s="31" customFormat="1" hidden="1" outlineLevel="1" x14ac:dyDescent="0.3">
      <c r="A842" s="32" t="s">
        <v>39</v>
      </c>
      <c r="D842" s="42">
        <f>+'[10]Balance Sheet'!$E$41</f>
        <v>13530</v>
      </c>
      <c r="E842" s="41"/>
      <c r="G842" s="33">
        <v>0</v>
      </c>
      <c r="H842" s="33">
        <v>0</v>
      </c>
      <c r="I842" s="34"/>
      <c r="J842" s="35"/>
      <c r="K842" s="36"/>
      <c r="L842" s="36"/>
      <c r="M842" s="36"/>
      <c r="N842" s="36"/>
      <c r="O842" s="36"/>
      <c r="P842" s="37"/>
      <c r="Q842" s="38"/>
      <c r="S842" s="33"/>
      <c r="T842" s="39"/>
      <c r="U842" s="40"/>
      <c r="V842" s="35"/>
    </row>
    <row r="843" spans="1:22" s="31" customFormat="1" hidden="1" outlineLevel="1" x14ac:dyDescent="0.3">
      <c r="A843" s="32" t="s">
        <v>40</v>
      </c>
      <c r="D843" s="42">
        <f>+'[11]Balance Sheet'!$E$41</f>
        <v>3522</v>
      </c>
      <c r="E843" s="41"/>
      <c r="G843" s="33">
        <v>0</v>
      </c>
      <c r="H843" s="33">
        <v>0</v>
      </c>
      <c r="I843" s="34"/>
      <c r="J843" s="35"/>
      <c r="K843" s="36"/>
      <c r="L843" s="36"/>
      <c r="M843" s="36"/>
      <c r="N843" s="36"/>
      <c r="O843" s="36"/>
      <c r="P843" s="37"/>
      <c r="Q843" s="38"/>
      <c r="S843" s="33"/>
      <c r="T843" s="39"/>
      <c r="U843" s="40"/>
      <c r="V843" s="35"/>
    </row>
    <row r="844" spans="1:22" s="31" customFormat="1" hidden="1" outlineLevel="1" x14ac:dyDescent="0.3">
      <c r="A844" s="32" t="s">
        <v>41</v>
      </c>
      <c r="D844" s="42">
        <f>+'[12]Balance Sheet'!$E$41</f>
        <v>8885</v>
      </c>
      <c r="E844" s="41"/>
      <c r="G844" s="33">
        <v>0</v>
      </c>
      <c r="H844" s="33">
        <v>0</v>
      </c>
      <c r="I844" s="34"/>
      <c r="J844" s="35"/>
      <c r="K844" s="36"/>
      <c r="L844" s="36"/>
      <c r="M844" s="36"/>
      <c r="N844" s="36"/>
      <c r="O844" s="36"/>
      <c r="P844" s="37"/>
      <c r="Q844" s="38"/>
      <c r="S844" s="33"/>
      <c r="T844" s="39"/>
      <c r="U844" s="40"/>
      <c r="V844" s="35"/>
    </row>
    <row r="845" spans="1:22" s="31" customFormat="1" hidden="1" outlineLevel="1" x14ac:dyDescent="0.3">
      <c r="A845" s="32" t="s">
        <v>42</v>
      </c>
      <c r="D845" s="42">
        <f>+'[13]Balance Sheet'!$E$41</f>
        <v>615</v>
      </c>
      <c r="E845" s="41"/>
      <c r="G845" s="33">
        <v>0</v>
      </c>
      <c r="H845" s="33">
        <v>0</v>
      </c>
      <c r="I845" s="34"/>
      <c r="J845" s="35"/>
      <c r="K845" s="36"/>
      <c r="L845" s="36"/>
      <c r="M845" s="36"/>
      <c r="N845" s="36"/>
      <c r="O845" s="36"/>
      <c r="P845" s="37"/>
      <c r="Q845" s="38"/>
      <c r="S845" s="33"/>
      <c r="T845" s="39"/>
      <c r="U845" s="40"/>
      <c r="V845" s="35"/>
    </row>
    <row r="846" spans="1:22" s="31" customFormat="1" hidden="1" outlineLevel="1" x14ac:dyDescent="0.3">
      <c r="A846" s="32" t="s">
        <v>0</v>
      </c>
      <c r="D846" s="42">
        <f>+'[14]Balance Sheet'!$E$41</f>
        <v>1226</v>
      </c>
      <c r="E846" s="41"/>
      <c r="G846" s="33">
        <v>0</v>
      </c>
      <c r="H846" s="33">
        <v>0</v>
      </c>
      <c r="I846" s="34"/>
      <c r="J846" s="35"/>
      <c r="K846" s="36"/>
      <c r="L846" s="36"/>
      <c r="M846" s="36"/>
      <c r="N846" s="36"/>
      <c r="O846" s="36"/>
      <c r="P846" s="37"/>
      <c r="Q846" s="38"/>
      <c r="S846" s="33"/>
      <c r="T846" s="39"/>
      <c r="U846" s="40"/>
      <c r="V846" s="35"/>
    </row>
    <row r="847" spans="1:22" s="31" customFormat="1" hidden="1" outlineLevel="1" x14ac:dyDescent="0.3">
      <c r="A847" s="32" t="s">
        <v>43</v>
      </c>
      <c r="D847" s="42">
        <f>+'[15]Balance Sheet'!$E$41</f>
        <v>236</v>
      </c>
      <c r="E847" s="41"/>
      <c r="G847" s="33">
        <v>0</v>
      </c>
      <c r="H847" s="33">
        <v>0</v>
      </c>
      <c r="I847" s="34"/>
      <c r="J847" s="35"/>
      <c r="K847" s="36"/>
      <c r="L847" s="36"/>
      <c r="M847" s="36"/>
      <c r="N847" s="36"/>
      <c r="O847" s="36"/>
      <c r="P847" s="37"/>
      <c r="Q847" s="38"/>
      <c r="S847" s="33"/>
      <c r="T847" s="39"/>
      <c r="U847" s="40"/>
      <c r="V847" s="35"/>
    </row>
    <row r="848" spans="1:22" s="31" customFormat="1" hidden="1" outlineLevel="1" x14ac:dyDescent="0.3">
      <c r="A848" s="32" t="s">
        <v>44</v>
      </c>
      <c r="D848" s="42" t="e">
        <f>+'[16]Balance Sheet'!$E$41</f>
        <v>#REF!</v>
      </c>
      <c r="E848" s="41"/>
      <c r="G848" s="33">
        <v>0</v>
      </c>
      <c r="H848" s="33">
        <v>0</v>
      </c>
      <c r="I848" s="34"/>
      <c r="J848" s="35"/>
      <c r="K848" s="36"/>
      <c r="L848" s="36"/>
      <c r="M848" s="36"/>
      <c r="N848" s="36"/>
      <c r="O848" s="36"/>
      <c r="P848" s="37"/>
      <c r="Q848" s="38"/>
      <c r="S848" s="33"/>
      <c r="T848" s="39"/>
      <c r="U848" s="40"/>
      <c r="V848" s="35"/>
    </row>
    <row r="849" spans="1:22" s="31" customFormat="1" hidden="1" outlineLevel="1" x14ac:dyDescent="0.3">
      <c r="A849" s="32" t="s">
        <v>45</v>
      </c>
      <c r="D849" s="42">
        <f>+'[17]Balance Sheet'!$E$41</f>
        <v>7171</v>
      </c>
      <c r="E849" s="41"/>
      <c r="G849" s="33">
        <v>0</v>
      </c>
      <c r="H849" s="33">
        <v>0</v>
      </c>
      <c r="I849" s="34"/>
      <c r="J849" s="35"/>
      <c r="K849" s="36"/>
      <c r="L849" s="36"/>
      <c r="M849" s="36"/>
      <c r="N849" s="36"/>
      <c r="O849" s="36"/>
      <c r="P849" s="37"/>
      <c r="Q849" s="38"/>
      <c r="S849" s="33"/>
      <c r="T849" s="39"/>
      <c r="U849" s="40"/>
      <c r="V849" s="35"/>
    </row>
    <row r="850" spans="1:22" s="31" customFormat="1" hidden="1" outlineLevel="1" x14ac:dyDescent="0.3">
      <c r="A850" s="32" t="s">
        <v>46</v>
      </c>
      <c r="D850" s="42">
        <f>+'[18]Balance Sheet'!$E$41</f>
        <v>0</v>
      </c>
      <c r="E850" s="41"/>
      <c r="G850" s="33">
        <v>0</v>
      </c>
      <c r="H850" s="33">
        <v>0</v>
      </c>
      <c r="I850" s="34"/>
      <c r="J850" s="35"/>
      <c r="K850" s="36"/>
      <c r="L850" s="36"/>
      <c r="M850" s="36"/>
      <c r="N850" s="36"/>
      <c r="O850" s="36"/>
      <c r="P850" s="37"/>
      <c r="Q850" s="38"/>
      <c r="S850" s="33"/>
      <c r="T850" s="39"/>
      <c r="U850" s="40"/>
      <c r="V850" s="35"/>
    </row>
    <row r="851" spans="1:22" s="31" customFormat="1" hidden="1" outlineLevel="1" x14ac:dyDescent="0.3">
      <c r="A851" s="32" t="s">
        <v>47</v>
      </c>
      <c r="D851" s="42">
        <f>+'[19]Balance Sheet'!$E$41</f>
        <v>7455</v>
      </c>
      <c r="E851" s="41"/>
      <c r="G851" s="33">
        <v>0</v>
      </c>
      <c r="H851" s="33">
        <v>0</v>
      </c>
      <c r="I851" s="34"/>
      <c r="J851" s="35"/>
      <c r="K851" s="36"/>
      <c r="L851" s="36"/>
      <c r="M851" s="36"/>
      <c r="N851" s="36"/>
      <c r="O851" s="36"/>
      <c r="P851" s="37"/>
      <c r="Q851" s="38"/>
      <c r="S851" s="33"/>
      <c r="T851" s="39"/>
      <c r="U851" s="40"/>
      <c r="V851" s="35"/>
    </row>
    <row r="852" spans="1:22" collapsed="1" x14ac:dyDescent="0.3">
      <c r="A852" s="131"/>
      <c r="B852" s="97" t="s">
        <v>167</v>
      </c>
      <c r="C852" s="63"/>
      <c r="D852" s="63"/>
      <c r="E852" s="63"/>
      <c r="F852" s="132"/>
      <c r="G852" s="193">
        <v>0</v>
      </c>
      <c r="H852" s="193">
        <v>0</v>
      </c>
      <c r="J852" s="45">
        <f t="shared" ref="J852" si="10">G852-H852</f>
        <v>0</v>
      </c>
      <c r="K852" s="96" t="str">
        <f t="shared" ref="K852" si="11">IF(AND(OR(G852=0,H852&lt;&gt;0),OR(H852=0,G852&lt;&gt;0)),IF((G852+H852+J852&lt;&gt;0),IF(AND(OR(G852&gt;0,H852&lt;0),OR(H852&gt;0,G852&lt;0)),ABS(J852/MIN(ABS(H852),ABS(G852))),10),"-"),10)</f>
        <v>-</v>
      </c>
      <c r="L852" s="96"/>
    </row>
    <row r="853" spans="1:22" s="31" customFormat="1" hidden="1" outlineLevel="1" x14ac:dyDescent="0.3">
      <c r="A853" s="32" t="s">
        <v>31</v>
      </c>
      <c r="D853" s="42">
        <f>'[1]Balance Sheet'!$E$41</f>
        <v>4200</v>
      </c>
      <c r="E853" s="41"/>
      <c r="G853" s="33">
        <v>0</v>
      </c>
      <c r="H853" s="33">
        <v>613</v>
      </c>
      <c r="I853" s="34"/>
      <c r="J853" s="35"/>
      <c r="K853" s="36"/>
      <c r="L853" s="36"/>
      <c r="M853" s="36"/>
      <c r="N853" s="36"/>
      <c r="O853" s="36"/>
      <c r="P853" s="37"/>
      <c r="Q853" s="38"/>
      <c r="S853" s="33"/>
      <c r="T853" s="39"/>
      <c r="U853" s="40"/>
      <c r="V853" s="35"/>
    </row>
    <row r="854" spans="1:22" s="31" customFormat="1" hidden="1" outlineLevel="1" x14ac:dyDescent="0.3">
      <c r="A854" s="32" t="s">
        <v>32</v>
      </c>
      <c r="D854" s="42" t="e">
        <f>+'[3]Balance Sheet'!$E$41</f>
        <v>#REF!</v>
      </c>
      <c r="E854" s="41"/>
      <c r="G854" s="33">
        <v>-455</v>
      </c>
      <c r="H854" s="33">
        <v>-224</v>
      </c>
      <c r="I854" s="34"/>
      <c r="J854" s="35"/>
      <c r="K854" s="36"/>
      <c r="L854" s="36"/>
      <c r="M854" s="36"/>
      <c r="N854" s="36"/>
      <c r="O854" s="36"/>
      <c r="P854" s="37"/>
      <c r="Q854" s="38"/>
      <c r="S854" s="33"/>
      <c r="T854" s="39"/>
      <c r="U854" s="40"/>
      <c r="V854" s="35"/>
    </row>
    <row r="855" spans="1:22" s="31" customFormat="1" hidden="1" outlineLevel="1" x14ac:dyDescent="0.3">
      <c r="A855" s="32" t="s">
        <v>33</v>
      </c>
      <c r="D855" s="42">
        <f>+'[4]Balance Sheet'!$E$41</f>
        <v>6295</v>
      </c>
      <c r="E855" s="41"/>
      <c r="G855" s="33">
        <v>0</v>
      </c>
      <c r="H855" s="33">
        <v>0</v>
      </c>
      <c r="I855" s="34"/>
      <c r="J855" s="35"/>
      <c r="K855" s="36"/>
      <c r="L855" s="36"/>
      <c r="M855" s="36"/>
      <c r="N855" s="36"/>
      <c r="O855" s="36"/>
      <c r="P855" s="37"/>
      <c r="Q855" s="38"/>
      <c r="S855" s="33"/>
      <c r="T855" s="39"/>
      <c r="U855" s="40"/>
      <c r="V855" s="35"/>
    </row>
    <row r="856" spans="1:22" s="31" customFormat="1" hidden="1" outlineLevel="1" x14ac:dyDescent="0.3">
      <c r="A856" s="32" t="s">
        <v>34</v>
      </c>
      <c r="D856" s="42">
        <f>+'[5]Balance Sheet'!$E$41</f>
        <v>9570</v>
      </c>
      <c r="E856" s="41"/>
      <c r="G856" s="33">
        <v>0</v>
      </c>
      <c r="H856" s="33">
        <v>0</v>
      </c>
      <c r="I856" s="34"/>
      <c r="J856" s="35"/>
      <c r="K856" s="36"/>
      <c r="L856" s="36"/>
      <c r="M856" s="36"/>
      <c r="N856" s="36"/>
      <c r="O856" s="36"/>
      <c r="P856" s="37"/>
      <c r="Q856" s="38"/>
      <c r="S856" s="33"/>
      <c r="T856" s="39"/>
      <c r="U856" s="40"/>
      <c r="V856" s="35"/>
    </row>
    <row r="857" spans="1:22" s="31" customFormat="1" hidden="1" outlineLevel="1" x14ac:dyDescent="0.3">
      <c r="A857" s="32" t="s">
        <v>35</v>
      </c>
      <c r="D857" s="42">
        <f>+'[6]Balance Sheet'!$E$41</f>
        <v>6718</v>
      </c>
      <c r="E857" s="41"/>
      <c r="G857" s="33">
        <v>-450</v>
      </c>
      <c r="H857" s="33">
        <v>0</v>
      </c>
      <c r="I857" s="34"/>
      <c r="J857" s="35"/>
      <c r="K857" s="36"/>
      <c r="L857" s="36"/>
      <c r="M857" s="36"/>
      <c r="N857" s="36"/>
      <c r="O857" s="36"/>
      <c r="P857" s="37"/>
      <c r="Q857" s="38"/>
      <c r="S857" s="33"/>
      <c r="T857" s="39"/>
      <c r="U857" s="40"/>
      <c r="V857" s="35"/>
    </row>
    <row r="858" spans="1:22" s="31" customFormat="1" hidden="1" outlineLevel="1" x14ac:dyDescent="0.3">
      <c r="A858" s="32" t="s">
        <v>36</v>
      </c>
      <c r="D858" s="42">
        <f>+'[7]Balance Sheet'!$E$41</f>
        <v>4328</v>
      </c>
      <c r="E858" s="41"/>
      <c r="G858" s="33">
        <v>-276</v>
      </c>
      <c r="H858" s="33">
        <v>230</v>
      </c>
      <c r="I858" s="34"/>
      <c r="J858" s="35"/>
      <c r="K858" s="36"/>
      <c r="L858" s="36"/>
      <c r="M858" s="36"/>
      <c r="N858" s="36"/>
      <c r="O858" s="36"/>
      <c r="P858" s="37"/>
      <c r="Q858" s="38"/>
      <c r="S858" s="33"/>
      <c r="T858" s="39"/>
      <c r="U858" s="40"/>
      <c r="V858" s="35"/>
    </row>
    <row r="859" spans="1:22" s="31" customFormat="1" hidden="1" outlineLevel="1" x14ac:dyDescent="0.3">
      <c r="A859" s="32" t="s">
        <v>37</v>
      </c>
      <c r="D859" s="42">
        <f>+'[8]Balance Sheet'!$E$41</f>
        <v>1331</v>
      </c>
      <c r="E859" s="41"/>
      <c r="G859" s="33">
        <v>9000</v>
      </c>
      <c r="H859" s="33">
        <v>0</v>
      </c>
      <c r="I859" s="34"/>
      <c r="J859" s="35"/>
      <c r="K859" s="36"/>
      <c r="L859" s="36"/>
      <c r="M859" s="36"/>
      <c r="N859" s="36"/>
      <c r="O859" s="36"/>
      <c r="P859" s="37"/>
      <c r="Q859" s="38"/>
      <c r="S859" s="33"/>
      <c r="T859" s="39"/>
      <c r="U859" s="40"/>
      <c r="V859" s="35"/>
    </row>
    <row r="860" spans="1:22" s="31" customFormat="1" hidden="1" outlineLevel="1" x14ac:dyDescent="0.3">
      <c r="A860" s="32" t="s">
        <v>38</v>
      </c>
      <c r="D860" s="42">
        <f>+'[9]Balance Sheet'!$E$41</f>
        <v>424</v>
      </c>
      <c r="E860" s="41"/>
      <c r="G860" s="33">
        <v>-636</v>
      </c>
      <c r="H860" s="33">
        <v>0</v>
      </c>
      <c r="I860" s="34"/>
      <c r="J860" s="35"/>
      <c r="K860" s="36"/>
      <c r="L860" s="36"/>
      <c r="M860" s="36"/>
      <c r="N860" s="36"/>
      <c r="O860" s="36"/>
      <c r="P860" s="37"/>
      <c r="Q860" s="38"/>
      <c r="S860" s="33"/>
      <c r="T860" s="39"/>
      <c r="U860" s="40"/>
      <c r="V860" s="35"/>
    </row>
    <row r="861" spans="1:22" s="31" customFormat="1" hidden="1" outlineLevel="1" x14ac:dyDescent="0.3">
      <c r="A861" s="32" t="s">
        <v>39</v>
      </c>
      <c r="D861" s="42">
        <f>+'[10]Balance Sheet'!$E$41</f>
        <v>13530</v>
      </c>
      <c r="E861" s="41"/>
      <c r="G861" s="33">
        <v>0</v>
      </c>
      <c r="H861" s="33">
        <v>0</v>
      </c>
      <c r="I861" s="34"/>
      <c r="J861" s="35"/>
      <c r="K861" s="36"/>
      <c r="L861" s="36"/>
      <c r="M861" s="36"/>
      <c r="N861" s="36"/>
      <c r="O861" s="36"/>
      <c r="P861" s="37"/>
      <c r="Q861" s="38"/>
      <c r="S861" s="33"/>
      <c r="T861" s="39"/>
      <c r="U861" s="40"/>
      <c r="V861" s="35"/>
    </row>
    <row r="862" spans="1:22" s="31" customFormat="1" hidden="1" outlineLevel="1" x14ac:dyDescent="0.3">
      <c r="A862" s="32" t="s">
        <v>40</v>
      </c>
      <c r="D862" s="42">
        <f>+'[11]Balance Sheet'!$E$41</f>
        <v>3522</v>
      </c>
      <c r="E862" s="41"/>
      <c r="G862" s="33">
        <v>0</v>
      </c>
      <c r="H862" s="33">
        <v>0</v>
      </c>
      <c r="I862" s="34"/>
      <c r="J862" s="35"/>
      <c r="K862" s="36"/>
      <c r="L862" s="36"/>
      <c r="M862" s="36"/>
      <c r="N862" s="36"/>
      <c r="O862" s="36"/>
      <c r="P862" s="37"/>
      <c r="Q862" s="38"/>
      <c r="S862" s="33"/>
      <c r="T862" s="39"/>
      <c r="U862" s="40"/>
      <c r="V862" s="35"/>
    </row>
    <row r="863" spans="1:22" s="31" customFormat="1" hidden="1" outlineLevel="1" x14ac:dyDescent="0.3">
      <c r="A863" s="32" t="s">
        <v>41</v>
      </c>
      <c r="D863" s="42">
        <f>+'[12]Balance Sheet'!$E$41</f>
        <v>8885</v>
      </c>
      <c r="E863" s="41"/>
      <c r="G863" s="33">
        <v>0</v>
      </c>
      <c r="H863" s="33">
        <v>0</v>
      </c>
      <c r="I863" s="34"/>
      <c r="J863" s="35"/>
      <c r="K863" s="36"/>
      <c r="L863" s="36"/>
      <c r="M863" s="36"/>
      <c r="N863" s="36"/>
      <c r="O863" s="36"/>
      <c r="P863" s="37"/>
      <c r="Q863" s="38"/>
      <c r="S863" s="33"/>
      <c r="T863" s="39"/>
      <c r="U863" s="40"/>
      <c r="V863" s="35"/>
    </row>
    <row r="864" spans="1:22" s="31" customFormat="1" hidden="1" outlineLevel="1" x14ac:dyDescent="0.3">
      <c r="A864" s="32" t="s">
        <v>42</v>
      </c>
      <c r="D864" s="42">
        <f>+'[13]Balance Sheet'!$E$41</f>
        <v>615</v>
      </c>
      <c r="E864" s="41"/>
      <c r="G864" s="33">
        <v>0</v>
      </c>
      <c r="H864" s="33">
        <v>0</v>
      </c>
      <c r="I864" s="34"/>
      <c r="J864" s="35"/>
      <c r="K864" s="36"/>
      <c r="L864" s="36"/>
      <c r="M864" s="36"/>
      <c r="N864" s="36"/>
      <c r="O864" s="36"/>
      <c r="P864" s="37"/>
      <c r="Q864" s="38"/>
      <c r="S864" s="33"/>
      <c r="T864" s="39"/>
      <c r="U864" s="40"/>
      <c r="V864" s="35"/>
    </row>
    <row r="865" spans="1:22" s="31" customFormat="1" hidden="1" outlineLevel="1" x14ac:dyDescent="0.3">
      <c r="A865" s="32" t="s">
        <v>0</v>
      </c>
      <c r="D865" s="42">
        <f>+'[14]Balance Sheet'!$E$41</f>
        <v>1226</v>
      </c>
      <c r="E865" s="41"/>
      <c r="G865" s="33">
        <v>0</v>
      </c>
      <c r="H865" s="33">
        <v>0</v>
      </c>
      <c r="I865" s="34"/>
      <c r="J865" s="35"/>
      <c r="K865" s="36"/>
      <c r="L865" s="36"/>
      <c r="M865" s="36"/>
      <c r="N865" s="36"/>
      <c r="O865" s="36"/>
      <c r="P865" s="37"/>
      <c r="Q865" s="38"/>
      <c r="S865" s="33"/>
      <c r="T865" s="39"/>
      <c r="U865" s="40"/>
      <c r="V865" s="35"/>
    </row>
    <row r="866" spans="1:22" s="31" customFormat="1" hidden="1" outlineLevel="1" x14ac:dyDescent="0.3">
      <c r="A866" s="32" t="s">
        <v>43</v>
      </c>
      <c r="D866" s="42">
        <f>+'[15]Balance Sheet'!$E$41</f>
        <v>236</v>
      </c>
      <c r="E866" s="41"/>
      <c r="G866" s="33">
        <v>0</v>
      </c>
      <c r="H866" s="33">
        <v>0</v>
      </c>
      <c r="I866" s="34"/>
      <c r="J866" s="35"/>
      <c r="K866" s="36"/>
      <c r="L866" s="36"/>
      <c r="M866" s="36"/>
      <c r="N866" s="36"/>
      <c r="O866" s="36"/>
      <c r="P866" s="37"/>
      <c r="Q866" s="38"/>
      <c r="S866" s="33"/>
      <c r="T866" s="39"/>
      <c r="U866" s="40"/>
      <c r="V866" s="35"/>
    </row>
    <row r="867" spans="1:22" s="31" customFormat="1" hidden="1" outlineLevel="1" x14ac:dyDescent="0.3">
      <c r="A867" s="32" t="s">
        <v>44</v>
      </c>
      <c r="D867" s="42" t="e">
        <f>+'[16]Balance Sheet'!$E$41</f>
        <v>#REF!</v>
      </c>
      <c r="E867" s="41"/>
      <c r="G867" s="33">
        <v>0</v>
      </c>
      <c r="H867" s="33">
        <v>0</v>
      </c>
      <c r="I867" s="34"/>
      <c r="J867" s="35"/>
      <c r="K867" s="36"/>
      <c r="L867" s="36"/>
      <c r="M867" s="36"/>
      <c r="N867" s="36"/>
      <c r="O867" s="36"/>
      <c r="P867" s="37"/>
      <c r="Q867" s="38"/>
      <c r="S867" s="33"/>
      <c r="T867" s="39"/>
      <c r="U867" s="40"/>
      <c r="V867" s="35"/>
    </row>
    <row r="868" spans="1:22" s="31" customFormat="1" hidden="1" outlineLevel="1" x14ac:dyDescent="0.3">
      <c r="A868" s="32" t="s">
        <v>45</v>
      </c>
      <c r="D868" s="42">
        <f>+'[17]Balance Sheet'!$E$41</f>
        <v>7171</v>
      </c>
      <c r="E868" s="41"/>
      <c r="G868" s="33">
        <v>0</v>
      </c>
      <c r="H868" s="33">
        <v>0</v>
      </c>
      <c r="I868" s="34"/>
      <c r="J868" s="35"/>
      <c r="K868" s="36"/>
      <c r="L868" s="36"/>
      <c r="M868" s="36"/>
      <c r="N868" s="36"/>
      <c r="O868" s="36"/>
      <c r="P868" s="37"/>
      <c r="Q868" s="38"/>
      <c r="S868" s="33"/>
      <c r="T868" s="39"/>
      <c r="U868" s="40"/>
      <c r="V868" s="35"/>
    </row>
    <row r="869" spans="1:22" s="31" customFormat="1" hidden="1" outlineLevel="1" x14ac:dyDescent="0.3">
      <c r="A869" s="32" t="s">
        <v>46</v>
      </c>
      <c r="D869" s="42">
        <f>+'[18]Balance Sheet'!$E$41</f>
        <v>0</v>
      </c>
      <c r="E869" s="41"/>
      <c r="G869" s="33">
        <v>0</v>
      </c>
      <c r="H869" s="33">
        <v>0</v>
      </c>
      <c r="I869" s="34"/>
      <c r="J869" s="35"/>
      <c r="K869" s="36"/>
      <c r="L869" s="36"/>
      <c r="M869" s="36"/>
      <c r="N869" s="36"/>
      <c r="O869" s="36"/>
      <c r="P869" s="37"/>
      <c r="Q869" s="38"/>
      <c r="S869" s="33"/>
      <c r="T869" s="39"/>
      <c r="U869" s="40"/>
      <c r="V869" s="35"/>
    </row>
    <row r="870" spans="1:22" s="31" customFormat="1" hidden="1" outlineLevel="1" x14ac:dyDescent="0.3">
      <c r="A870" s="32" t="s">
        <v>47</v>
      </c>
      <c r="D870" s="42">
        <f>+'[19]Balance Sheet'!$E$41</f>
        <v>7455</v>
      </c>
      <c r="E870" s="41"/>
      <c r="G870" s="33">
        <v>0</v>
      </c>
      <c r="H870" s="33">
        <v>0</v>
      </c>
      <c r="I870" s="34"/>
      <c r="J870" s="35"/>
      <c r="K870" s="36"/>
      <c r="L870" s="36"/>
      <c r="M870" s="36"/>
      <c r="N870" s="36"/>
      <c r="O870" s="36"/>
      <c r="P870" s="37"/>
      <c r="Q870" s="38"/>
      <c r="S870" s="33"/>
      <c r="T870" s="39"/>
      <c r="U870" s="40"/>
      <c r="V870" s="35"/>
    </row>
    <row r="871" spans="1:22" collapsed="1" x14ac:dyDescent="0.3">
      <c r="A871" s="131"/>
      <c r="B871" s="195" t="s">
        <v>104</v>
      </c>
      <c r="C871" s="63"/>
      <c r="D871" s="63"/>
      <c r="E871" s="63"/>
      <c r="F871" s="132"/>
      <c r="G871" s="193">
        <v>7183</v>
      </c>
      <c r="H871" s="193">
        <v>619</v>
      </c>
      <c r="J871" s="45">
        <f t="shared" ref="J871" si="12">G871-H871</f>
        <v>6564</v>
      </c>
      <c r="K871" s="96">
        <f t="shared" ref="K871" si="13">IF(AND(OR(G871=0,H871&lt;&gt;0),OR(H871=0,G871&lt;&gt;0)),IF((G871+H871+J871&lt;&gt;0),IF(AND(OR(G871&gt;0,H871&lt;0),OR(H871&gt;0,G871&lt;0)),ABS(J871/MIN(ABS(H871),ABS(G871))),10),"-"),10)</f>
        <v>10.604200323101777</v>
      </c>
      <c r="L871" s="96"/>
    </row>
    <row r="872" spans="1:22" s="31" customFormat="1" hidden="1" outlineLevel="1" x14ac:dyDescent="0.3">
      <c r="A872" s="32" t="s">
        <v>31</v>
      </c>
      <c r="D872" s="42">
        <f>'[1]Balance Sheet'!$E$41</f>
        <v>4200</v>
      </c>
      <c r="E872" s="41"/>
      <c r="G872" s="33">
        <v>-1695</v>
      </c>
      <c r="H872" s="33">
        <v>54780</v>
      </c>
      <c r="I872" s="34"/>
      <c r="J872" s="35"/>
      <c r="K872" s="36"/>
      <c r="L872" s="36"/>
      <c r="M872" s="36"/>
      <c r="N872" s="36"/>
      <c r="O872" s="36"/>
      <c r="P872" s="37"/>
      <c r="Q872" s="38"/>
      <c r="S872" s="33"/>
      <c r="T872" s="39"/>
      <c r="U872" s="40"/>
      <c r="V872" s="35"/>
    </row>
    <row r="873" spans="1:22" s="31" customFormat="1" hidden="1" outlineLevel="1" x14ac:dyDescent="0.3">
      <c r="A873" s="32" t="s">
        <v>32</v>
      </c>
      <c r="D873" s="42" t="e">
        <f>+'[3]Balance Sheet'!$E$41</f>
        <v>#REF!</v>
      </c>
      <c r="E873" s="41"/>
      <c r="G873" s="33">
        <v>9604</v>
      </c>
      <c r="H873" s="33">
        <v>124</v>
      </c>
      <c r="I873" s="34"/>
      <c r="J873" s="35"/>
      <c r="K873" s="36"/>
      <c r="L873" s="36"/>
      <c r="M873" s="36"/>
      <c r="N873" s="36"/>
      <c r="O873" s="36"/>
      <c r="P873" s="37"/>
      <c r="Q873" s="38"/>
      <c r="S873" s="33"/>
      <c r="T873" s="39"/>
      <c r="U873" s="40"/>
      <c r="V873" s="35"/>
    </row>
    <row r="874" spans="1:22" s="31" customFormat="1" hidden="1" outlineLevel="1" x14ac:dyDescent="0.3">
      <c r="A874" s="32" t="s">
        <v>33</v>
      </c>
      <c r="D874" s="42">
        <f>+'[4]Balance Sheet'!$E$41</f>
        <v>6295</v>
      </c>
      <c r="E874" s="41"/>
      <c r="G874" s="33">
        <v>-405</v>
      </c>
      <c r="H874" s="33">
        <v>-355</v>
      </c>
      <c r="I874" s="34"/>
      <c r="J874" s="35"/>
      <c r="K874" s="36"/>
      <c r="L874" s="36"/>
      <c r="M874" s="36"/>
      <c r="N874" s="36"/>
      <c r="O874" s="36"/>
      <c r="P874" s="37"/>
      <c r="Q874" s="38"/>
      <c r="S874" s="33"/>
      <c r="T874" s="39"/>
      <c r="U874" s="40"/>
      <c r="V874" s="35"/>
    </row>
    <row r="875" spans="1:22" s="31" customFormat="1" hidden="1" outlineLevel="1" x14ac:dyDescent="0.3">
      <c r="A875" s="32" t="s">
        <v>34</v>
      </c>
      <c r="D875" s="42">
        <f>+'[5]Balance Sheet'!$E$41</f>
        <v>9570</v>
      </c>
      <c r="E875" s="41"/>
      <c r="G875" s="33">
        <v>-2688</v>
      </c>
      <c r="H875" s="33">
        <v>201992</v>
      </c>
      <c r="I875" s="34"/>
      <c r="J875" s="35"/>
      <c r="K875" s="36"/>
      <c r="L875" s="36"/>
      <c r="M875" s="36"/>
      <c r="N875" s="36"/>
      <c r="O875" s="36"/>
      <c r="P875" s="37"/>
      <c r="Q875" s="38"/>
      <c r="S875" s="33"/>
      <c r="T875" s="39"/>
      <c r="U875" s="40"/>
      <c r="V875" s="35"/>
    </row>
    <row r="876" spans="1:22" s="31" customFormat="1" hidden="1" outlineLevel="1" x14ac:dyDescent="0.3">
      <c r="A876" s="32" t="s">
        <v>35</v>
      </c>
      <c r="D876" s="42">
        <f>+'[6]Balance Sheet'!$E$41</f>
        <v>6718</v>
      </c>
      <c r="E876" s="41"/>
      <c r="G876" s="33">
        <v>-1486</v>
      </c>
      <c r="H876" s="33">
        <v>-1041</v>
      </c>
      <c r="I876" s="34"/>
      <c r="J876" s="35"/>
      <c r="K876" s="36"/>
      <c r="L876" s="36"/>
      <c r="M876" s="36"/>
      <c r="N876" s="36"/>
      <c r="O876" s="36"/>
      <c r="P876" s="37"/>
      <c r="Q876" s="38"/>
      <c r="S876" s="33"/>
      <c r="T876" s="39"/>
      <c r="U876" s="40"/>
      <c r="V876" s="35"/>
    </row>
    <row r="877" spans="1:22" s="31" customFormat="1" hidden="1" outlineLevel="1" x14ac:dyDescent="0.3">
      <c r="A877" s="32" t="s">
        <v>36</v>
      </c>
      <c r="D877" s="42">
        <f>+'[7]Balance Sheet'!$E$41</f>
        <v>4328</v>
      </c>
      <c r="E877" s="41"/>
      <c r="G877" s="33">
        <v>-1034</v>
      </c>
      <c r="H877" s="33">
        <v>-9049</v>
      </c>
      <c r="I877" s="34"/>
      <c r="J877" s="35"/>
      <c r="K877" s="36"/>
      <c r="L877" s="36"/>
      <c r="M877" s="36"/>
      <c r="N877" s="36"/>
      <c r="O877" s="36"/>
      <c r="P877" s="37"/>
      <c r="Q877" s="38"/>
      <c r="S877" s="33"/>
      <c r="T877" s="39"/>
      <c r="U877" s="40"/>
      <c r="V877" s="35"/>
    </row>
    <row r="878" spans="1:22" s="31" customFormat="1" hidden="1" outlineLevel="1" x14ac:dyDescent="0.3">
      <c r="A878" s="32" t="s">
        <v>37</v>
      </c>
      <c r="D878" s="42">
        <f>+'[8]Balance Sheet'!$E$41</f>
        <v>1331</v>
      </c>
      <c r="E878" s="41"/>
      <c r="G878" s="33">
        <v>8681</v>
      </c>
      <c r="H878" s="33">
        <v>810</v>
      </c>
      <c r="I878" s="34"/>
      <c r="J878" s="35"/>
      <c r="K878" s="36"/>
      <c r="L878" s="36"/>
      <c r="M878" s="36"/>
      <c r="N878" s="36"/>
      <c r="O878" s="36"/>
      <c r="P878" s="37"/>
      <c r="Q878" s="38"/>
      <c r="S878" s="33"/>
      <c r="T878" s="39"/>
      <c r="U878" s="40"/>
      <c r="V878" s="35"/>
    </row>
    <row r="879" spans="1:22" s="31" customFormat="1" hidden="1" outlineLevel="1" x14ac:dyDescent="0.3">
      <c r="A879" s="32" t="s">
        <v>38</v>
      </c>
      <c r="D879" s="42">
        <f>+'[9]Balance Sheet'!$E$41</f>
        <v>424</v>
      </c>
      <c r="E879" s="41"/>
      <c r="G879" s="33">
        <v>-5326</v>
      </c>
      <c r="H879" s="33">
        <v>-1871</v>
      </c>
      <c r="I879" s="34"/>
      <c r="J879" s="35"/>
      <c r="K879" s="36"/>
      <c r="L879" s="36"/>
      <c r="M879" s="36"/>
      <c r="N879" s="36"/>
      <c r="O879" s="36"/>
      <c r="P879" s="37"/>
      <c r="Q879" s="38"/>
      <c r="S879" s="33"/>
      <c r="T879" s="39"/>
      <c r="U879" s="40"/>
      <c r="V879" s="35"/>
    </row>
    <row r="880" spans="1:22" s="31" customFormat="1" hidden="1" outlineLevel="1" x14ac:dyDescent="0.3">
      <c r="A880" s="32" t="s">
        <v>39</v>
      </c>
      <c r="D880" s="42">
        <f>+'[10]Balance Sheet'!$E$41</f>
        <v>13530</v>
      </c>
      <c r="E880" s="41"/>
      <c r="G880" s="33">
        <v>-999</v>
      </c>
      <c r="H880" s="33">
        <v>-754</v>
      </c>
      <c r="I880" s="34"/>
      <c r="J880" s="35"/>
      <c r="K880" s="36"/>
      <c r="L880" s="36"/>
      <c r="M880" s="36"/>
      <c r="N880" s="36"/>
      <c r="O880" s="36"/>
      <c r="P880" s="37"/>
      <c r="Q880" s="38"/>
      <c r="S880" s="33"/>
      <c r="T880" s="39"/>
      <c r="U880" s="40"/>
      <c r="V880" s="35"/>
    </row>
    <row r="881" spans="1:22" s="31" customFormat="1" hidden="1" outlineLevel="1" x14ac:dyDescent="0.3">
      <c r="A881" s="32" t="s">
        <v>40</v>
      </c>
      <c r="D881" s="42">
        <f>+'[11]Balance Sheet'!$E$41</f>
        <v>3522</v>
      </c>
      <c r="E881" s="41"/>
      <c r="G881" s="33">
        <v>-2709</v>
      </c>
      <c r="H881" s="33">
        <v>-2767</v>
      </c>
      <c r="I881" s="34"/>
      <c r="J881" s="35"/>
      <c r="K881" s="36"/>
      <c r="L881" s="36"/>
      <c r="M881" s="36"/>
      <c r="N881" s="36"/>
      <c r="O881" s="36"/>
      <c r="P881" s="37"/>
      <c r="Q881" s="38"/>
      <c r="S881" s="33"/>
      <c r="T881" s="39"/>
      <c r="U881" s="40"/>
      <c r="V881" s="35"/>
    </row>
    <row r="882" spans="1:22" s="31" customFormat="1" hidden="1" outlineLevel="1" x14ac:dyDescent="0.3">
      <c r="A882" s="32" t="s">
        <v>41</v>
      </c>
      <c r="D882" s="42">
        <f>+'[12]Balance Sheet'!$E$41</f>
        <v>8885</v>
      </c>
      <c r="E882" s="41"/>
      <c r="G882" s="33">
        <v>2211</v>
      </c>
      <c r="H882" s="33">
        <v>-569</v>
      </c>
      <c r="I882" s="34"/>
      <c r="J882" s="35"/>
      <c r="K882" s="36"/>
      <c r="L882" s="36"/>
      <c r="M882" s="36"/>
      <c r="N882" s="36"/>
      <c r="O882" s="36"/>
      <c r="P882" s="37"/>
      <c r="Q882" s="38"/>
      <c r="S882" s="33"/>
      <c r="T882" s="39"/>
      <c r="U882" s="40"/>
      <c r="V882" s="35"/>
    </row>
    <row r="883" spans="1:22" s="31" customFormat="1" hidden="1" outlineLevel="1" x14ac:dyDescent="0.3">
      <c r="A883" s="32" t="s">
        <v>42</v>
      </c>
      <c r="D883" s="42">
        <f>+'[13]Balance Sheet'!$E$41</f>
        <v>615</v>
      </c>
      <c r="E883" s="41"/>
      <c r="G883" s="33">
        <v>36</v>
      </c>
      <c r="H883" s="33">
        <v>0</v>
      </c>
      <c r="I883" s="34"/>
      <c r="J883" s="35"/>
      <c r="K883" s="36"/>
      <c r="L883" s="36"/>
      <c r="M883" s="36"/>
      <c r="N883" s="36"/>
      <c r="O883" s="36"/>
      <c r="P883" s="37"/>
      <c r="Q883" s="38"/>
      <c r="S883" s="33"/>
      <c r="T883" s="39"/>
      <c r="U883" s="40"/>
      <c r="V883" s="35"/>
    </row>
    <row r="884" spans="1:22" s="31" customFormat="1" hidden="1" outlineLevel="1" x14ac:dyDescent="0.3">
      <c r="A884" s="32" t="s">
        <v>0</v>
      </c>
      <c r="D884" s="42">
        <f>+'[14]Balance Sheet'!$E$41</f>
        <v>1226</v>
      </c>
      <c r="E884" s="41"/>
      <c r="G884" s="33">
        <v>1307</v>
      </c>
      <c r="H884" s="33">
        <v>5083</v>
      </c>
      <c r="I884" s="34"/>
      <c r="J884" s="35"/>
      <c r="K884" s="36"/>
      <c r="L884" s="36"/>
      <c r="M884" s="36"/>
      <c r="N884" s="36"/>
      <c r="O884" s="36"/>
      <c r="P884" s="37"/>
      <c r="Q884" s="38"/>
      <c r="S884" s="33"/>
      <c r="T884" s="39"/>
      <c r="U884" s="40"/>
      <c r="V884" s="35"/>
    </row>
    <row r="885" spans="1:22" s="31" customFormat="1" hidden="1" outlineLevel="1" x14ac:dyDescent="0.3">
      <c r="A885" s="32" t="s">
        <v>43</v>
      </c>
      <c r="D885" s="42">
        <f>+'[15]Balance Sheet'!$E$41</f>
        <v>236</v>
      </c>
      <c r="E885" s="41"/>
      <c r="G885" s="33">
        <v>7315</v>
      </c>
      <c r="H885" s="33">
        <v>3011</v>
      </c>
      <c r="I885" s="34"/>
      <c r="J885" s="35"/>
      <c r="K885" s="36"/>
      <c r="L885" s="36"/>
      <c r="M885" s="36"/>
      <c r="N885" s="36"/>
      <c r="O885" s="36"/>
      <c r="P885" s="37"/>
      <c r="Q885" s="38"/>
      <c r="S885" s="33"/>
      <c r="T885" s="39"/>
      <c r="U885" s="40"/>
      <c r="V885" s="35"/>
    </row>
    <row r="886" spans="1:22" s="31" customFormat="1" hidden="1" outlineLevel="1" x14ac:dyDescent="0.3">
      <c r="A886" s="32" t="s">
        <v>44</v>
      </c>
      <c r="D886" s="42" t="e">
        <f>+'[16]Balance Sheet'!$E$41</f>
        <v>#REF!</v>
      </c>
      <c r="E886" s="41"/>
      <c r="G886" s="33">
        <v>4022</v>
      </c>
      <c r="H886" s="33">
        <v>-2935</v>
      </c>
      <c r="I886" s="34"/>
      <c r="J886" s="35"/>
      <c r="K886" s="36"/>
      <c r="L886" s="36"/>
      <c r="M886" s="36"/>
      <c r="N886" s="36"/>
      <c r="O886" s="36"/>
      <c r="P886" s="37"/>
      <c r="Q886" s="38"/>
      <c r="S886" s="33"/>
      <c r="T886" s="39"/>
      <c r="U886" s="40"/>
      <c r="V886" s="35"/>
    </row>
    <row r="887" spans="1:22" s="31" customFormat="1" hidden="1" outlineLevel="1" x14ac:dyDescent="0.3">
      <c r="A887" s="32" t="s">
        <v>45</v>
      </c>
      <c r="D887" s="42">
        <f>+'[17]Balance Sheet'!$E$41</f>
        <v>7171</v>
      </c>
      <c r="E887" s="41"/>
      <c r="G887" s="33">
        <v>16478</v>
      </c>
      <c r="H887" s="33">
        <v>5357</v>
      </c>
      <c r="I887" s="34"/>
      <c r="J887" s="35"/>
      <c r="K887" s="36"/>
      <c r="L887" s="36"/>
      <c r="M887" s="36"/>
      <c r="N887" s="36"/>
      <c r="O887" s="36"/>
      <c r="P887" s="37"/>
      <c r="Q887" s="38"/>
      <c r="S887" s="33"/>
      <c r="T887" s="39"/>
      <c r="U887" s="40"/>
      <c r="V887" s="35"/>
    </row>
    <row r="888" spans="1:22" s="31" customFormat="1" hidden="1" outlineLevel="1" x14ac:dyDescent="0.3">
      <c r="A888" s="32" t="s">
        <v>46</v>
      </c>
      <c r="D888" s="42">
        <f>+'[18]Balance Sheet'!$E$41</f>
        <v>0</v>
      </c>
      <c r="E888" s="41"/>
      <c r="G888" s="33">
        <v>-484</v>
      </c>
      <c r="H888" s="33">
        <v>9528</v>
      </c>
      <c r="I888" s="34"/>
      <c r="J888" s="35"/>
      <c r="K888" s="36"/>
      <c r="L888" s="36"/>
      <c r="M888" s="36"/>
      <c r="N888" s="36"/>
      <c r="O888" s="36"/>
      <c r="P888" s="37"/>
      <c r="Q888" s="38"/>
      <c r="S888" s="33"/>
      <c r="T888" s="39"/>
      <c r="U888" s="40"/>
      <c r="V888" s="35"/>
    </row>
    <row r="889" spans="1:22" s="31" customFormat="1" hidden="1" outlineLevel="1" x14ac:dyDescent="0.3">
      <c r="A889" s="32" t="s">
        <v>47</v>
      </c>
      <c r="D889" s="42">
        <f>+'[19]Balance Sheet'!$E$41</f>
        <v>7455</v>
      </c>
      <c r="E889" s="41"/>
      <c r="G889" s="33">
        <v>-3142</v>
      </c>
      <c r="H889" s="33">
        <v>-3171</v>
      </c>
      <c r="I889" s="34"/>
      <c r="J889" s="35"/>
      <c r="K889" s="36"/>
      <c r="L889" s="36"/>
      <c r="M889" s="36"/>
      <c r="N889" s="36"/>
      <c r="O889" s="36"/>
      <c r="P889" s="37"/>
      <c r="Q889" s="38"/>
      <c r="S889" s="33"/>
      <c r="T889" s="39"/>
      <c r="U889" s="40"/>
      <c r="V889" s="35"/>
    </row>
    <row r="890" spans="1:22" collapsed="1" x14ac:dyDescent="0.3">
      <c r="A890" s="98" t="s">
        <v>129</v>
      </c>
      <c r="B890" s="99"/>
      <c r="C890" s="99"/>
      <c r="D890" s="99"/>
      <c r="E890" s="99"/>
      <c r="F890" s="133"/>
      <c r="G890" s="193">
        <v>29686</v>
      </c>
      <c r="H890" s="193">
        <v>258173</v>
      </c>
      <c r="J890" s="45">
        <f t="shared" si="0"/>
        <v>-228487</v>
      </c>
      <c r="K890" s="96">
        <f t="shared" si="1"/>
        <v>7.6967931011251096</v>
      </c>
      <c r="L890" s="96"/>
    </row>
    <row r="891" spans="1:22" x14ac:dyDescent="0.3">
      <c r="A891" s="55"/>
      <c r="B891" s="56"/>
      <c r="C891" s="56"/>
      <c r="D891" s="56"/>
      <c r="E891" s="56"/>
      <c r="F891" s="134"/>
      <c r="G891" s="57"/>
      <c r="H891" s="57"/>
      <c r="J891" s="45"/>
      <c r="K891" s="96"/>
      <c r="L891" s="96"/>
    </row>
    <row r="892" spans="1:22" s="31" customFormat="1" hidden="1" outlineLevel="1" x14ac:dyDescent="0.3">
      <c r="A892" s="32" t="s">
        <v>31</v>
      </c>
      <c r="D892" s="42">
        <f>'[1]Balance Sheet'!$E$41</f>
        <v>4200</v>
      </c>
      <c r="E892" s="41"/>
      <c r="G892" s="33">
        <v>12120</v>
      </c>
      <c r="H892" s="33">
        <v>4354</v>
      </c>
      <c r="I892" s="34"/>
      <c r="J892" s="35"/>
      <c r="K892" s="36"/>
      <c r="L892" s="36"/>
      <c r="M892" s="36"/>
      <c r="N892" s="36"/>
      <c r="O892" s="36"/>
      <c r="P892" s="37"/>
      <c r="Q892" s="38"/>
      <c r="S892" s="33"/>
      <c r="T892" s="39"/>
      <c r="U892" s="40"/>
      <c r="V892" s="35"/>
    </row>
    <row r="893" spans="1:22" s="31" customFormat="1" hidden="1" outlineLevel="1" x14ac:dyDescent="0.3">
      <c r="A893" s="32" t="s">
        <v>32</v>
      </c>
      <c r="D893" s="42" t="e">
        <f>+'[3]Balance Sheet'!$E$41</f>
        <v>#REF!</v>
      </c>
      <c r="E893" s="41"/>
      <c r="G893" s="33">
        <v>8675</v>
      </c>
      <c r="H893" s="33">
        <v>-1955</v>
      </c>
      <c r="I893" s="34"/>
      <c r="J893" s="35"/>
      <c r="K893" s="36"/>
      <c r="L893" s="36"/>
      <c r="M893" s="36"/>
      <c r="N893" s="36"/>
      <c r="O893" s="36"/>
      <c r="P893" s="37"/>
      <c r="Q893" s="38"/>
      <c r="S893" s="33"/>
      <c r="T893" s="39"/>
      <c r="U893" s="40"/>
      <c r="V893" s="35"/>
    </row>
    <row r="894" spans="1:22" s="31" customFormat="1" hidden="1" outlineLevel="1" x14ac:dyDescent="0.3">
      <c r="A894" s="32" t="s">
        <v>33</v>
      </c>
      <c r="D894" s="42">
        <f>+'[4]Balance Sheet'!$E$41</f>
        <v>6295</v>
      </c>
      <c r="E894" s="41"/>
      <c r="G894" s="33">
        <v>2130</v>
      </c>
      <c r="H894" s="33">
        <v>-14791</v>
      </c>
      <c r="I894" s="34"/>
      <c r="J894" s="35"/>
      <c r="K894" s="36"/>
      <c r="L894" s="36"/>
      <c r="M894" s="36"/>
      <c r="N894" s="36"/>
      <c r="O894" s="36"/>
      <c r="P894" s="37"/>
      <c r="Q894" s="38"/>
      <c r="S894" s="33"/>
      <c r="T894" s="39"/>
      <c r="U894" s="40"/>
      <c r="V894" s="35"/>
    </row>
    <row r="895" spans="1:22" s="31" customFormat="1" hidden="1" outlineLevel="1" x14ac:dyDescent="0.3">
      <c r="A895" s="32" t="s">
        <v>34</v>
      </c>
      <c r="D895" s="42">
        <f>+'[5]Balance Sheet'!$E$41</f>
        <v>9570</v>
      </c>
      <c r="E895" s="41"/>
      <c r="G895" s="33">
        <v>253004</v>
      </c>
      <c r="H895" s="33">
        <v>2414</v>
      </c>
      <c r="I895" s="34"/>
      <c r="J895" s="35"/>
      <c r="K895" s="36"/>
      <c r="L895" s="36"/>
      <c r="M895" s="36"/>
      <c r="N895" s="36"/>
      <c r="O895" s="36"/>
      <c r="P895" s="37"/>
      <c r="Q895" s="38"/>
      <c r="S895" s="33"/>
      <c r="T895" s="39"/>
      <c r="U895" s="40"/>
      <c r="V895" s="35"/>
    </row>
    <row r="896" spans="1:22" s="31" customFormat="1" hidden="1" outlineLevel="1" x14ac:dyDescent="0.3">
      <c r="A896" s="32" t="s">
        <v>35</v>
      </c>
      <c r="D896" s="42">
        <f>+'[6]Balance Sheet'!$E$41</f>
        <v>6718</v>
      </c>
      <c r="E896" s="41"/>
      <c r="G896" s="33">
        <v>7763</v>
      </c>
      <c r="H896" s="33">
        <v>-4731</v>
      </c>
      <c r="I896" s="34"/>
      <c r="J896" s="35"/>
      <c r="K896" s="36"/>
      <c r="L896" s="36"/>
      <c r="M896" s="36"/>
      <c r="N896" s="36"/>
      <c r="O896" s="36"/>
      <c r="P896" s="37"/>
      <c r="Q896" s="38"/>
      <c r="S896" s="33"/>
      <c r="T896" s="39"/>
      <c r="U896" s="40"/>
      <c r="V896" s="35"/>
    </row>
    <row r="897" spans="1:22" s="31" customFormat="1" hidden="1" outlineLevel="1" x14ac:dyDescent="0.3">
      <c r="A897" s="32" t="s">
        <v>36</v>
      </c>
      <c r="D897" s="42">
        <f>+'[7]Balance Sheet'!$E$41</f>
        <v>4328</v>
      </c>
      <c r="E897" s="41"/>
      <c r="G897" s="33">
        <v>209672</v>
      </c>
      <c r="H897" s="33">
        <v>-2804</v>
      </c>
      <c r="I897" s="34"/>
      <c r="J897" s="35"/>
      <c r="K897" s="36"/>
      <c r="L897" s="36"/>
      <c r="M897" s="36"/>
      <c r="N897" s="36"/>
      <c r="O897" s="36"/>
      <c r="P897" s="37"/>
      <c r="Q897" s="38"/>
      <c r="S897" s="33"/>
      <c r="T897" s="39"/>
      <c r="U897" s="40"/>
      <c r="V897" s="35"/>
    </row>
    <row r="898" spans="1:22" s="31" customFormat="1" hidden="1" outlineLevel="1" x14ac:dyDescent="0.3">
      <c r="A898" s="32" t="s">
        <v>37</v>
      </c>
      <c r="D898" s="42">
        <f>+'[8]Balance Sheet'!$E$41</f>
        <v>1331</v>
      </c>
      <c r="E898" s="41"/>
      <c r="G898" s="33">
        <v>15398</v>
      </c>
      <c r="H898" s="33">
        <v>4409</v>
      </c>
      <c r="I898" s="34"/>
      <c r="J898" s="35"/>
      <c r="K898" s="36"/>
      <c r="L898" s="36"/>
      <c r="M898" s="36"/>
      <c r="N898" s="36"/>
      <c r="O898" s="36"/>
      <c r="P898" s="37"/>
      <c r="Q898" s="38"/>
      <c r="S898" s="33"/>
      <c r="T898" s="39"/>
      <c r="U898" s="40"/>
      <c r="V898" s="35"/>
    </row>
    <row r="899" spans="1:22" s="31" customFormat="1" hidden="1" outlineLevel="1" x14ac:dyDescent="0.3">
      <c r="A899" s="32" t="s">
        <v>38</v>
      </c>
      <c r="D899" s="42">
        <f>+'[9]Balance Sheet'!$E$41</f>
        <v>424</v>
      </c>
      <c r="E899" s="41"/>
      <c r="G899" s="33">
        <v>32901</v>
      </c>
      <c r="H899" s="33">
        <v>-843</v>
      </c>
      <c r="I899" s="34"/>
      <c r="J899" s="35"/>
      <c r="K899" s="36"/>
      <c r="L899" s="36"/>
      <c r="M899" s="36"/>
      <c r="N899" s="36"/>
      <c r="O899" s="36"/>
      <c r="P899" s="37"/>
      <c r="Q899" s="38"/>
      <c r="S899" s="33"/>
      <c r="T899" s="39"/>
      <c r="U899" s="40"/>
      <c r="V899" s="35"/>
    </row>
    <row r="900" spans="1:22" s="31" customFormat="1" hidden="1" outlineLevel="1" x14ac:dyDescent="0.3">
      <c r="A900" s="32" t="s">
        <v>39</v>
      </c>
      <c r="D900" s="42">
        <f>+'[10]Balance Sheet'!$E$41</f>
        <v>13530</v>
      </c>
      <c r="E900" s="41"/>
      <c r="G900" s="33">
        <v>8528</v>
      </c>
      <c r="H900" s="33">
        <v>4805</v>
      </c>
      <c r="I900" s="34"/>
      <c r="J900" s="35"/>
      <c r="K900" s="36"/>
      <c r="L900" s="36"/>
      <c r="M900" s="36"/>
      <c r="N900" s="36"/>
      <c r="O900" s="36"/>
      <c r="P900" s="37"/>
      <c r="Q900" s="38"/>
      <c r="S900" s="33"/>
      <c r="T900" s="39"/>
      <c r="U900" s="40"/>
      <c r="V900" s="35"/>
    </row>
    <row r="901" spans="1:22" s="31" customFormat="1" hidden="1" outlineLevel="1" x14ac:dyDescent="0.3">
      <c r="A901" s="32" t="s">
        <v>40</v>
      </c>
      <c r="D901" s="42">
        <f>+'[11]Balance Sheet'!$E$41</f>
        <v>3522</v>
      </c>
      <c r="E901" s="41"/>
      <c r="G901" s="33">
        <v>690</v>
      </c>
      <c r="H901" s="33">
        <v>-2</v>
      </c>
      <c r="I901" s="34"/>
      <c r="J901" s="35"/>
      <c r="K901" s="36"/>
      <c r="L901" s="36"/>
      <c r="M901" s="36"/>
      <c r="N901" s="36"/>
      <c r="O901" s="36"/>
      <c r="P901" s="37"/>
      <c r="Q901" s="38"/>
      <c r="S901" s="33"/>
      <c r="T901" s="39"/>
      <c r="U901" s="40"/>
      <c r="V901" s="35"/>
    </row>
    <row r="902" spans="1:22" s="31" customFormat="1" hidden="1" outlineLevel="1" x14ac:dyDescent="0.3">
      <c r="A902" s="32" t="s">
        <v>41</v>
      </c>
      <c r="D902" s="42">
        <f>+'[12]Balance Sheet'!$E$41</f>
        <v>8885</v>
      </c>
      <c r="E902" s="41"/>
      <c r="G902" s="33">
        <v>6166</v>
      </c>
      <c r="H902" s="33">
        <v>586</v>
      </c>
      <c r="I902" s="34"/>
      <c r="J902" s="35"/>
      <c r="K902" s="36"/>
      <c r="L902" s="36"/>
      <c r="M902" s="36"/>
      <c r="N902" s="36"/>
      <c r="O902" s="36"/>
      <c r="P902" s="37"/>
      <c r="Q902" s="38"/>
      <c r="S902" s="33"/>
      <c r="T902" s="39"/>
      <c r="U902" s="40"/>
      <c r="V902" s="35"/>
    </row>
    <row r="903" spans="1:22" s="31" customFormat="1" hidden="1" outlineLevel="1" x14ac:dyDescent="0.3">
      <c r="A903" s="32" t="s">
        <v>42</v>
      </c>
      <c r="D903" s="42">
        <f>+'[13]Balance Sheet'!$E$41</f>
        <v>615</v>
      </c>
      <c r="E903" s="41"/>
      <c r="G903" s="33">
        <v>-481</v>
      </c>
      <c r="H903" s="33">
        <v>-356</v>
      </c>
      <c r="I903" s="34"/>
      <c r="J903" s="35"/>
      <c r="K903" s="36"/>
      <c r="L903" s="36"/>
      <c r="M903" s="36"/>
      <c r="N903" s="36"/>
      <c r="O903" s="36"/>
      <c r="P903" s="37"/>
      <c r="Q903" s="38"/>
      <c r="S903" s="33"/>
      <c r="T903" s="39"/>
      <c r="U903" s="40"/>
      <c r="V903" s="35"/>
    </row>
    <row r="904" spans="1:22" s="31" customFormat="1" hidden="1" outlineLevel="1" x14ac:dyDescent="0.3">
      <c r="A904" s="32" t="s">
        <v>0</v>
      </c>
      <c r="D904" s="42">
        <f>+'[14]Balance Sheet'!$E$41</f>
        <v>1226</v>
      </c>
      <c r="E904" s="41"/>
      <c r="G904" s="33">
        <v>461</v>
      </c>
      <c r="H904" s="33">
        <v>6185</v>
      </c>
      <c r="I904" s="34"/>
      <c r="J904" s="35"/>
      <c r="K904" s="36"/>
      <c r="L904" s="36"/>
      <c r="M904" s="36"/>
      <c r="N904" s="36"/>
      <c r="O904" s="36"/>
      <c r="P904" s="37"/>
      <c r="Q904" s="38"/>
      <c r="S904" s="33"/>
      <c r="T904" s="39"/>
      <c r="U904" s="40"/>
      <c r="V904" s="35"/>
    </row>
    <row r="905" spans="1:22" s="31" customFormat="1" hidden="1" outlineLevel="1" x14ac:dyDescent="0.3">
      <c r="A905" s="32" t="s">
        <v>43</v>
      </c>
      <c r="D905" s="42">
        <f>+'[15]Balance Sheet'!$E$41</f>
        <v>236</v>
      </c>
      <c r="E905" s="41"/>
      <c r="G905" s="33">
        <v>3570</v>
      </c>
      <c r="H905" s="33">
        <v>-4538</v>
      </c>
      <c r="I905" s="34"/>
      <c r="J905" s="35"/>
      <c r="K905" s="36"/>
      <c r="L905" s="36"/>
      <c r="M905" s="36"/>
      <c r="N905" s="36"/>
      <c r="O905" s="36"/>
      <c r="P905" s="37"/>
      <c r="Q905" s="38"/>
      <c r="S905" s="33"/>
      <c r="T905" s="39"/>
      <c r="U905" s="40"/>
      <c r="V905" s="35"/>
    </row>
    <row r="906" spans="1:22" s="31" customFormat="1" hidden="1" outlineLevel="1" x14ac:dyDescent="0.3">
      <c r="A906" s="32" t="s">
        <v>44</v>
      </c>
      <c r="D906" s="42" t="e">
        <f>+'[16]Balance Sheet'!$E$41</f>
        <v>#REF!</v>
      </c>
      <c r="E906" s="41"/>
      <c r="G906" s="33">
        <v>5677</v>
      </c>
      <c r="H906" s="33">
        <v>8082</v>
      </c>
      <c r="I906" s="34"/>
      <c r="J906" s="35"/>
      <c r="K906" s="36"/>
      <c r="L906" s="36"/>
      <c r="M906" s="36"/>
      <c r="N906" s="36"/>
      <c r="O906" s="36"/>
      <c r="P906" s="37"/>
      <c r="Q906" s="38"/>
      <c r="S906" s="33"/>
      <c r="T906" s="39"/>
      <c r="U906" s="40"/>
      <c r="V906" s="35"/>
    </row>
    <row r="907" spans="1:22" s="31" customFormat="1" hidden="1" outlineLevel="1" x14ac:dyDescent="0.3">
      <c r="A907" s="32" t="s">
        <v>45</v>
      </c>
      <c r="D907" s="42">
        <f>+'[17]Balance Sheet'!$E$41</f>
        <v>7171</v>
      </c>
      <c r="E907" s="41"/>
      <c r="G907" s="33">
        <v>12880</v>
      </c>
      <c r="H907" s="33">
        <v>4780</v>
      </c>
      <c r="I907" s="34"/>
      <c r="J907" s="35"/>
      <c r="K907" s="36"/>
      <c r="L907" s="36"/>
      <c r="M907" s="36"/>
      <c r="N907" s="36"/>
      <c r="O907" s="36"/>
      <c r="P907" s="37"/>
      <c r="Q907" s="38"/>
      <c r="S907" s="33"/>
      <c r="T907" s="39"/>
      <c r="U907" s="40"/>
      <c r="V907" s="35"/>
    </row>
    <row r="908" spans="1:22" s="31" customFormat="1" hidden="1" outlineLevel="1" x14ac:dyDescent="0.3">
      <c r="A908" s="32" t="s">
        <v>46</v>
      </c>
      <c r="D908" s="42">
        <f>+'[18]Balance Sheet'!$E$41</f>
        <v>0</v>
      </c>
      <c r="E908" s="41"/>
      <c r="G908" s="33">
        <v>2517</v>
      </c>
      <c r="H908" s="33">
        <v>8692</v>
      </c>
      <c r="I908" s="34"/>
      <c r="J908" s="35"/>
      <c r="K908" s="36"/>
      <c r="L908" s="36"/>
      <c r="M908" s="36"/>
      <c r="N908" s="36"/>
      <c r="O908" s="36"/>
      <c r="P908" s="37"/>
      <c r="Q908" s="38"/>
      <c r="S908" s="33"/>
      <c r="T908" s="39"/>
      <c r="U908" s="40"/>
      <c r="V908" s="35"/>
    </row>
    <row r="909" spans="1:22" s="31" customFormat="1" hidden="1" outlineLevel="1" x14ac:dyDescent="0.3">
      <c r="A909" s="32" t="s">
        <v>47</v>
      </c>
      <c r="D909" s="42">
        <f>+'[19]Balance Sheet'!$E$41</f>
        <v>7455</v>
      </c>
      <c r="E909" s="41"/>
      <c r="G909" s="33">
        <v>12447</v>
      </c>
      <c r="H909" s="33">
        <v>-84</v>
      </c>
      <c r="I909" s="34"/>
      <c r="J909" s="35"/>
      <c r="K909" s="36"/>
      <c r="L909" s="36"/>
      <c r="M909" s="36"/>
      <c r="N909" s="36"/>
      <c r="O909" s="36"/>
      <c r="P909" s="37"/>
      <c r="Q909" s="38"/>
      <c r="S909" s="33"/>
      <c r="T909" s="39"/>
      <c r="U909" s="40"/>
      <c r="V909" s="35"/>
    </row>
    <row r="910" spans="1:22" collapsed="1" x14ac:dyDescent="0.3">
      <c r="A910" s="98" t="s">
        <v>130</v>
      </c>
      <c r="B910" s="99"/>
      <c r="C910" s="99"/>
      <c r="D910" s="99"/>
      <c r="E910" s="99"/>
      <c r="F910" s="133"/>
      <c r="G910" s="193">
        <v>594118</v>
      </c>
      <c r="H910" s="193">
        <v>14203</v>
      </c>
      <c r="J910" s="45">
        <f t="shared" si="0"/>
        <v>579915</v>
      </c>
      <c r="K910" s="96">
        <f t="shared" si="1"/>
        <v>40.830458353868899</v>
      </c>
      <c r="L910" s="96"/>
    </row>
    <row r="911" spans="1:22" x14ac:dyDescent="0.3">
      <c r="A911" s="136"/>
      <c r="B911" s="52"/>
      <c r="C911" s="52"/>
      <c r="D911" s="52"/>
      <c r="E911" s="137"/>
      <c r="F911" s="121"/>
      <c r="G911" s="138"/>
      <c r="H911" s="138"/>
      <c r="I911" s="85"/>
      <c r="J911" s="45"/>
      <c r="K911" s="96"/>
      <c r="L911" s="96"/>
    </row>
    <row r="912" spans="1:22" s="31" customFormat="1" hidden="1" outlineLevel="1" x14ac:dyDescent="0.3">
      <c r="A912" s="32" t="s">
        <v>31</v>
      </c>
      <c r="D912" s="42">
        <f>'[1]Balance Sheet'!$E$41</f>
        <v>4200</v>
      </c>
      <c r="E912" s="41"/>
      <c r="G912" s="33">
        <v>35704</v>
      </c>
      <c r="H912" s="33">
        <v>31350</v>
      </c>
      <c r="I912" s="34"/>
      <c r="J912" s="35"/>
      <c r="K912" s="36"/>
      <c r="L912" s="36"/>
      <c r="M912" s="36"/>
      <c r="N912" s="36"/>
      <c r="O912" s="36"/>
      <c r="P912" s="37"/>
      <c r="Q912" s="38"/>
      <c r="S912" s="33"/>
      <c r="T912" s="39"/>
      <c r="U912" s="40"/>
      <c r="V912" s="35"/>
    </row>
    <row r="913" spans="1:22" s="31" customFormat="1" hidden="1" outlineLevel="1" x14ac:dyDescent="0.3">
      <c r="A913" s="32" t="s">
        <v>32</v>
      </c>
      <c r="D913" s="42" t="e">
        <f>+'[3]Balance Sheet'!$E$41</f>
        <v>#REF!</v>
      </c>
      <c r="E913" s="41"/>
      <c r="G913" s="33">
        <v>5105</v>
      </c>
      <c r="H913" s="33">
        <v>7060</v>
      </c>
      <c r="I913" s="34"/>
      <c r="J913" s="35"/>
      <c r="K913" s="36"/>
      <c r="L913" s="36"/>
      <c r="M913" s="36"/>
      <c r="N913" s="36"/>
      <c r="O913" s="36"/>
      <c r="P913" s="37"/>
      <c r="Q913" s="38"/>
      <c r="S913" s="33"/>
      <c r="T913" s="39"/>
      <c r="U913" s="40"/>
      <c r="V913" s="35"/>
    </row>
    <row r="914" spans="1:22" s="31" customFormat="1" hidden="1" outlineLevel="1" x14ac:dyDescent="0.3">
      <c r="A914" s="32" t="s">
        <v>33</v>
      </c>
      <c r="D914" s="42">
        <f>+'[4]Balance Sheet'!$E$41</f>
        <v>6295</v>
      </c>
      <c r="E914" s="41"/>
      <c r="G914" s="33">
        <v>25739</v>
      </c>
      <c r="H914" s="33">
        <v>40530</v>
      </c>
      <c r="I914" s="34"/>
      <c r="J914" s="35"/>
      <c r="K914" s="36"/>
      <c r="L914" s="36"/>
      <c r="M914" s="36"/>
      <c r="N914" s="36"/>
      <c r="O914" s="36"/>
      <c r="P914" s="37"/>
      <c r="Q914" s="38"/>
      <c r="S914" s="33"/>
      <c r="T914" s="39"/>
      <c r="U914" s="40"/>
      <c r="V914" s="35"/>
    </row>
    <row r="915" spans="1:22" s="31" customFormat="1" hidden="1" outlineLevel="1" x14ac:dyDescent="0.3">
      <c r="A915" s="32" t="s">
        <v>34</v>
      </c>
      <c r="D915" s="42">
        <f>+'[5]Balance Sheet'!$E$41</f>
        <v>9570</v>
      </c>
      <c r="E915" s="41"/>
      <c r="G915" s="33">
        <v>238495</v>
      </c>
      <c r="H915" s="33">
        <v>236081</v>
      </c>
      <c r="I915" s="34"/>
      <c r="J915" s="35"/>
      <c r="K915" s="36"/>
      <c r="L915" s="36"/>
      <c r="M915" s="36"/>
      <c r="N915" s="36"/>
      <c r="O915" s="36"/>
      <c r="P915" s="37"/>
      <c r="Q915" s="38"/>
      <c r="S915" s="33"/>
      <c r="T915" s="39"/>
      <c r="U915" s="40"/>
      <c r="V915" s="35"/>
    </row>
    <row r="916" spans="1:22" s="31" customFormat="1" hidden="1" outlineLevel="1" x14ac:dyDescent="0.3">
      <c r="A916" s="32" t="s">
        <v>35</v>
      </c>
      <c r="D916" s="42">
        <f>+'[6]Balance Sheet'!$E$41</f>
        <v>6718</v>
      </c>
      <c r="E916" s="41"/>
      <c r="G916" s="33">
        <v>9617</v>
      </c>
      <c r="H916" s="33">
        <v>14348</v>
      </c>
      <c r="I916" s="34"/>
      <c r="J916" s="35"/>
      <c r="K916" s="36"/>
      <c r="L916" s="36"/>
      <c r="M916" s="36"/>
      <c r="N916" s="36"/>
      <c r="O916" s="36"/>
      <c r="P916" s="37"/>
      <c r="Q916" s="38"/>
      <c r="S916" s="33"/>
      <c r="T916" s="39"/>
      <c r="U916" s="40"/>
      <c r="V916" s="35"/>
    </row>
    <row r="917" spans="1:22" s="31" customFormat="1" hidden="1" outlineLevel="1" x14ac:dyDescent="0.3">
      <c r="A917" s="32" t="s">
        <v>36</v>
      </c>
      <c r="D917" s="42">
        <f>+'[7]Balance Sheet'!$E$41</f>
        <v>4328</v>
      </c>
      <c r="E917" s="41"/>
      <c r="G917" s="33">
        <v>204595</v>
      </c>
      <c r="H917" s="33">
        <v>207399</v>
      </c>
      <c r="I917" s="34"/>
      <c r="J917" s="35"/>
      <c r="K917" s="36"/>
      <c r="L917" s="36"/>
      <c r="M917" s="36"/>
      <c r="N917" s="36"/>
      <c r="O917" s="36"/>
      <c r="P917" s="37"/>
      <c r="Q917" s="38"/>
      <c r="S917" s="33"/>
      <c r="T917" s="39"/>
      <c r="U917" s="40"/>
      <c r="V917" s="35"/>
    </row>
    <row r="918" spans="1:22" s="31" customFormat="1" hidden="1" outlineLevel="1" x14ac:dyDescent="0.3">
      <c r="A918" s="32" t="s">
        <v>37</v>
      </c>
      <c r="D918" s="42">
        <f>+'[8]Balance Sheet'!$E$41</f>
        <v>1331</v>
      </c>
      <c r="E918" s="41"/>
      <c r="G918" s="33">
        <v>8826</v>
      </c>
      <c r="H918" s="33">
        <v>4417</v>
      </c>
      <c r="I918" s="34"/>
      <c r="J918" s="35"/>
      <c r="K918" s="36"/>
      <c r="L918" s="36"/>
      <c r="M918" s="36"/>
      <c r="N918" s="36"/>
      <c r="O918" s="36"/>
      <c r="P918" s="37"/>
      <c r="Q918" s="38"/>
      <c r="S918" s="33"/>
      <c r="T918" s="39"/>
      <c r="U918" s="40"/>
      <c r="V918" s="35"/>
    </row>
    <row r="919" spans="1:22" s="31" customFormat="1" hidden="1" outlineLevel="1" x14ac:dyDescent="0.3">
      <c r="A919" s="32" t="s">
        <v>38</v>
      </c>
      <c r="D919" s="42">
        <f>+'[9]Balance Sheet'!$E$41</f>
        <v>424</v>
      </c>
      <c r="E919" s="41"/>
      <c r="G919" s="33">
        <v>76522</v>
      </c>
      <c r="H919" s="33">
        <v>77365</v>
      </c>
      <c r="I919" s="34"/>
      <c r="J919" s="35"/>
      <c r="K919" s="36"/>
      <c r="L919" s="36"/>
      <c r="M919" s="36"/>
      <c r="N919" s="36"/>
      <c r="O919" s="36"/>
      <c r="P919" s="37"/>
      <c r="Q919" s="38"/>
      <c r="S919" s="33"/>
      <c r="T919" s="39"/>
      <c r="U919" s="40"/>
      <c r="V919" s="35"/>
    </row>
    <row r="920" spans="1:22" s="31" customFormat="1" hidden="1" outlineLevel="1" x14ac:dyDescent="0.3">
      <c r="A920" s="32" t="s">
        <v>39</v>
      </c>
      <c r="D920" s="42">
        <f>+'[10]Balance Sheet'!$E$41</f>
        <v>13530</v>
      </c>
      <c r="E920" s="41"/>
      <c r="G920" s="33">
        <v>26683</v>
      </c>
      <c r="H920" s="33">
        <v>21878</v>
      </c>
      <c r="I920" s="34"/>
      <c r="J920" s="35"/>
      <c r="K920" s="36"/>
      <c r="L920" s="36"/>
      <c r="M920" s="36"/>
      <c r="N920" s="36"/>
      <c r="O920" s="36"/>
      <c r="P920" s="37"/>
      <c r="Q920" s="38"/>
      <c r="S920" s="33"/>
      <c r="T920" s="39"/>
      <c r="U920" s="40"/>
      <c r="V920" s="35"/>
    </row>
    <row r="921" spans="1:22" s="31" customFormat="1" hidden="1" outlineLevel="1" x14ac:dyDescent="0.3">
      <c r="A921" s="32" t="s">
        <v>40</v>
      </c>
      <c r="D921" s="42">
        <f>+'[11]Balance Sheet'!$E$41</f>
        <v>3522</v>
      </c>
      <c r="E921" s="41"/>
      <c r="G921" s="33">
        <v>8082</v>
      </c>
      <c r="H921" s="33">
        <v>8084</v>
      </c>
      <c r="I921" s="34"/>
      <c r="J921" s="35"/>
      <c r="K921" s="36"/>
      <c r="L921" s="36"/>
      <c r="M921" s="36"/>
      <c r="N921" s="36"/>
      <c r="O921" s="36"/>
      <c r="P921" s="37"/>
      <c r="Q921" s="38"/>
      <c r="S921" s="33"/>
      <c r="T921" s="39"/>
      <c r="U921" s="40"/>
      <c r="V921" s="35"/>
    </row>
    <row r="922" spans="1:22" s="31" customFormat="1" hidden="1" outlineLevel="1" x14ac:dyDescent="0.3">
      <c r="A922" s="32" t="s">
        <v>41</v>
      </c>
      <c r="D922" s="42">
        <f>+'[12]Balance Sheet'!$E$41</f>
        <v>8885</v>
      </c>
      <c r="E922" s="41"/>
      <c r="G922" s="33">
        <v>11842</v>
      </c>
      <c r="H922" s="33">
        <v>11256</v>
      </c>
      <c r="I922" s="34"/>
      <c r="J922" s="35"/>
      <c r="K922" s="36"/>
      <c r="L922" s="36"/>
      <c r="M922" s="36"/>
      <c r="N922" s="36"/>
      <c r="O922" s="36"/>
      <c r="P922" s="37"/>
      <c r="Q922" s="38"/>
      <c r="S922" s="33"/>
      <c r="T922" s="39"/>
      <c r="U922" s="40"/>
      <c r="V922" s="35"/>
    </row>
    <row r="923" spans="1:22" s="31" customFormat="1" hidden="1" outlineLevel="1" x14ac:dyDescent="0.3">
      <c r="A923" s="32" t="s">
        <v>42</v>
      </c>
      <c r="D923" s="42">
        <f>+'[13]Balance Sheet'!$E$41</f>
        <v>615</v>
      </c>
      <c r="E923" s="41"/>
      <c r="G923" s="33">
        <v>3289</v>
      </c>
      <c r="H923" s="33">
        <v>3645</v>
      </c>
      <c r="I923" s="34"/>
      <c r="J923" s="35"/>
      <c r="K923" s="36"/>
      <c r="L923" s="36"/>
      <c r="M923" s="36"/>
      <c r="N923" s="36"/>
      <c r="O923" s="36"/>
      <c r="P923" s="37"/>
      <c r="Q923" s="38"/>
      <c r="S923" s="33"/>
      <c r="T923" s="39"/>
      <c r="U923" s="40"/>
      <c r="V923" s="35"/>
    </row>
    <row r="924" spans="1:22" s="31" customFormat="1" hidden="1" outlineLevel="1" x14ac:dyDescent="0.3">
      <c r="A924" s="32" t="s">
        <v>0</v>
      </c>
      <c r="D924" s="42">
        <f>+'[14]Balance Sheet'!$E$41</f>
        <v>1226</v>
      </c>
      <c r="E924" s="41"/>
      <c r="G924" s="33">
        <v>19998</v>
      </c>
      <c r="H924" s="33">
        <v>13813</v>
      </c>
      <c r="I924" s="34"/>
      <c r="J924" s="35"/>
      <c r="K924" s="36"/>
      <c r="L924" s="36"/>
      <c r="M924" s="36"/>
      <c r="N924" s="36"/>
      <c r="O924" s="36"/>
      <c r="P924" s="37"/>
      <c r="Q924" s="38"/>
      <c r="S924" s="33"/>
      <c r="T924" s="39"/>
      <c r="U924" s="40"/>
      <c r="V924" s="35"/>
    </row>
    <row r="925" spans="1:22" s="31" customFormat="1" hidden="1" outlineLevel="1" x14ac:dyDescent="0.3">
      <c r="A925" s="32" t="s">
        <v>43</v>
      </c>
      <c r="D925" s="42">
        <f>+'[15]Balance Sheet'!$E$41</f>
        <v>236</v>
      </c>
      <c r="E925" s="41"/>
      <c r="G925" s="33">
        <v>24533</v>
      </c>
      <c r="H925" s="33">
        <v>29071</v>
      </c>
      <c r="I925" s="34"/>
      <c r="J925" s="35"/>
      <c r="K925" s="36"/>
      <c r="L925" s="36"/>
      <c r="M925" s="36"/>
      <c r="N925" s="36"/>
      <c r="O925" s="36"/>
      <c r="P925" s="37"/>
      <c r="Q925" s="38"/>
      <c r="S925" s="33"/>
      <c r="T925" s="39"/>
      <c r="U925" s="40"/>
      <c r="V925" s="35"/>
    </row>
    <row r="926" spans="1:22" s="31" customFormat="1" hidden="1" outlineLevel="1" x14ac:dyDescent="0.3">
      <c r="A926" s="32" t="s">
        <v>44</v>
      </c>
      <c r="D926" s="42" t="e">
        <f>+'[16]Balance Sheet'!$E$41</f>
        <v>#REF!</v>
      </c>
      <c r="E926" s="41"/>
      <c r="G926" s="33">
        <v>33842</v>
      </c>
      <c r="H926" s="33">
        <v>25760</v>
      </c>
      <c r="I926" s="34"/>
      <c r="J926" s="35"/>
      <c r="K926" s="36"/>
      <c r="L926" s="36"/>
      <c r="M926" s="36"/>
      <c r="N926" s="36"/>
      <c r="O926" s="36"/>
      <c r="P926" s="37"/>
      <c r="Q926" s="38"/>
      <c r="S926" s="33"/>
      <c r="T926" s="39"/>
      <c r="U926" s="40"/>
      <c r="V926" s="35"/>
    </row>
    <row r="927" spans="1:22" s="31" customFormat="1" hidden="1" outlineLevel="1" x14ac:dyDescent="0.3">
      <c r="A927" s="32" t="s">
        <v>45</v>
      </c>
      <c r="D927" s="42">
        <f>+'[17]Balance Sheet'!$E$41</f>
        <v>7171</v>
      </c>
      <c r="E927" s="41"/>
      <c r="G927" s="33">
        <v>114686</v>
      </c>
      <c r="H927" s="33">
        <v>109906</v>
      </c>
      <c r="I927" s="34"/>
      <c r="J927" s="35"/>
      <c r="K927" s="36"/>
      <c r="L927" s="36"/>
      <c r="M927" s="36"/>
      <c r="N927" s="36"/>
      <c r="O927" s="36"/>
      <c r="P927" s="37"/>
      <c r="Q927" s="38"/>
      <c r="S927" s="33"/>
      <c r="T927" s="39"/>
      <c r="U927" s="40"/>
      <c r="V927" s="35"/>
    </row>
    <row r="928" spans="1:22" s="31" customFormat="1" hidden="1" outlineLevel="1" x14ac:dyDescent="0.3">
      <c r="A928" s="32" t="s">
        <v>46</v>
      </c>
      <c r="D928" s="42">
        <f>+'[18]Balance Sheet'!$E$41</f>
        <v>0</v>
      </c>
      <c r="E928" s="41"/>
      <c r="G928" s="33">
        <v>20020</v>
      </c>
      <c r="H928" s="33">
        <v>11328</v>
      </c>
      <c r="I928" s="34"/>
      <c r="J928" s="35"/>
      <c r="K928" s="36"/>
      <c r="L928" s="36"/>
      <c r="M928" s="36"/>
      <c r="N928" s="36"/>
      <c r="O928" s="36"/>
      <c r="P928" s="37"/>
      <c r="Q928" s="38"/>
      <c r="S928" s="33"/>
      <c r="T928" s="39"/>
      <c r="U928" s="40"/>
      <c r="V928" s="35"/>
    </row>
    <row r="929" spans="1:22" s="31" customFormat="1" hidden="1" outlineLevel="1" x14ac:dyDescent="0.3">
      <c r="A929" s="32" t="s">
        <v>47</v>
      </c>
      <c r="D929" s="42">
        <f>+'[19]Balance Sheet'!$E$41</f>
        <v>7455</v>
      </c>
      <c r="E929" s="41"/>
      <c r="G929" s="33">
        <v>16179</v>
      </c>
      <c r="H929" s="33">
        <v>16263</v>
      </c>
      <c r="I929" s="34"/>
      <c r="J929" s="35"/>
      <c r="K929" s="36"/>
      <c r="L929" s="36"/>
      <c r="M929" s="36"/>
      <c r="N929" s="36"/>
      <c r="O929" s="36"/>
      <c r="P929" s="37"/>
      <c r="Q929" s="38"/>
      <c r="S929" s="33"/>
      <c r="T929" s="39"/>
      <c r="U929" s="40"/>
      <c r="V929" s="35"/>
    </row>
    <row r="930" spans="1:22" collapsed="1" x14ac:dyDescent="0.3">
      <c r="A930" s="47" t="s">
        <v>131</v>
      </c>
      <c r="B930" s="48"/>
      <c r="C930" s="48"/>
      <c r="D930" s="48"/>
      <c r="E930" s="48"/>
      <c r="F930" s="128"/>
      <c r="G930" s="250">
        <v>883757</v>
      </c>
      <c r="H930" s="250">
        <v>869554</v>
      </c>
      <c r="I930" s="85"/>
      <c r="J930" s="45">
        <f t="shared" si="0"/>
        <v>14203</v>
      </c>
      <c r="K930" s="96">
        <f t="shared" si="1"/>
        <v>1.6333660704223086E-2</v>
      </c>
      <c r="L930" s="96"/>
    </row>
    <row r="931" spans="1:22" s="85" customFormat="1" x14ac:dyDescent="0.3">
      <c r="A931" s="139"/>
      <c r="B931" s="139"/>
      <c r="C931" s="139"/>
      <c r="D931" s="252"/>
      <c r="E931" s="139"/>
      <c r="F931" s="139"/>
      <c r="G931" s="33"/>
      <c r="H931" s="33"/>
      <c r="J931" s="253"/>
      <c r="K931" s="254"/>
      <c r="L931" s="254"/>
    </row>
    <row r="932" spans="1:22" s="31" customFormat="1" hidden="1" outlineLevel="1" x14ac:dyDescent="0.3">
      <c r="A932" s="32" t="s">
        <v>31</v>
      </c>
      <c r="D932" s="42">
        <f>'[1]Balance Sheet'!$E$41</f>
        <v>4200</v>
      </c>
      <c r="E932" s="41"/>
      <c r="G932" s="251">
        <v>0</v>
      </c>
      <c r="H932" s="251">
        <v>0</v>
      </c>
      <c r="I932" s="34"/>
      <c r="J932" s="35"/>
      <c r="K932" s="36"/>
      <c r="L932" s="36"/>
      <c r="M932" s="36"/>
      <c r="N932" s="36"/>
      <c r="O932" s="36"/>
      <c r="P932" s="37"/>
      <c r="Q932" s="38"/>
      <c r="S932" s="33"/>
      <c r="T932" s="39"/>
      <c r="U932" s="40"/>
      <c r="V932" s="35"/>
    </row>
    <row r="933" spans="1:22" s="31" customFormat="1" hidden="1" outlineLevel="1" x14ac:dyDescent="0.3">
      <c r="A933" s="32" t="s">
        <v>32</v>
      </c>
      <c r="D933" s="42" t="e">
        <f>+'[3]Balance Sheet'!$E$41</f>
        <v>#REF!</v>
      </c>
      <c r="E933" s="41"/>
      <c r="G933" s="251">
        <v>0</v>
      </c>
      <c r="H933" s="251">
        <v>0</v>
      </c>
      <c r="I933" s="34"/>
      <c r="J933" s="35"/>
      <c r="K933" s="36"/>
      <c r="L933" s="36"/>
      <c r="M933" s="36"/>
      <c r="N933" s="36"/>
      <c r="O933" s="36"/>
      <c r="P933" s="37"/>
      <c r="Q933" s="38"/>
      <c r="S933" s="33"/>
      <c r="T933" s="39"/>
      <c r="U933" s="40"/>
      <c r="V933" s="35"/>
    </row>
    <row r="934" spans="1:22" s="31" customFormat="1" hidden="1" outlineLevel="1" x14ac:dyDescent="0.3">
      <c r="A934" s="32" t="s">
        <v>33</v>
      </c>
      <c r="D934" s="42">
        <f>+'[4]Balance Sheet'!$E$41</f>
        <v>6295</v>
      </c>
      <c r="E934" s="41"/>
      <c r="G934" s="251">
        <v>0</v>
      </c>
      <c r="H934" s="251">
        <v>0</v>
      </c>
      <c r="I934" s="34"/>
      <c r="J934" s="35"/>
      <c r="K934" s="36"/>
      <c r="L934" s="36"/>
      <c r="M934" s="36"/>
      <c r="N934" s="36"/>
      <c r="O934" s="36"/>
      <c r="P934" s="37"/>
      <c r="Q934" s="38"/>
      <c r="S934" s="33"/>
      <c r="T934" s="39"/>
      <c r="U934" s="40"/>
      <c r="V934" s="35"/>
    </row>
    <row r="935" spans="1:22" s="31" customFormat="1" hidden="1" outlineLevel="1" x14ac:dyDescent="0.3">
      <c r="A935" s="32" t="s">
        <v>34</v>
      </c>
      <c r="D935" s="42">
        <f>+'[5]Balance Sheet'!$E$41</f>
        <v>9570</v>
      </c>
      <c r="E935" s="41"/>
      <c r="G935" s="251">
        <v>0</v>
      </c>
      <c r="H935" s="251">
        <v>0</v>
      </c>
      <c r="I935" s="34"/>
      <c r="J935" s="35"/>
      <c r="K935" s="36"/>
      <c r="L935" s="36"/>
      <c r="M935" s="36"/>
      <c r="N935" s="36"/>
      <c r="O935" s="36"/>
      <c r="P935" s="37"/>
      <c r="Q935" s="38"/>
      <c r="S935" s="33"/>
      <c r="T935" s="39"/>
      <c r="U935" s="40"/>
      <c r="V935" s="35"/>
    </row>
    <row r="936" spans="1:22" s="31" customFormat="1" hidden="1" outlineLevel="1" x14ac:dyDescent="0.3">
      <c r="A936" s="32" t="s">
        <v>35</v>
      </c>
      <c r="D936" s="42">
        <f>+'[6]Balance Sheet'!$E$41</f>
        <v>6718</v>
      </c>
      <c r="E936" s="41"/>
      <c r="G936" s="251">
        <v>-144</v>
      </c>
      <c r="H936" s="251">
        <v>0</v>
      </c>
      <c r="I936" s="34"/>
      <c r="J936" s="35"/>
      <c r="K936" s="36"/>
      <c r="L936" s="36"/>
      <c r="M936" s="36"/>
      <c r="N936" s="36"/>
      <c r="O936" s="36"/>
      <c r="P936" s="37"/>
      <c r="Q936" s="38"/>
      <c r="S936" s="33"/>
      <c r="T936" s="39"/>
      <c r="U936" s="40"/>
      <c r="V936" s="35"/>
    </row>
    <row r="937" spans="1:22" s="31" customFormat="1" hidden="1" outlineLevel="1" x14ac:dyDescent="0.3">
      <c r="A937" s="32" t="s">
        <v>36</v>
      </c>
      <c r="D937" s="42">
        <f>+'[7]Balance Sheet'!$E$41</f>
        <v>4328</v>
      </c>
      <c r="E937" s="41"/>
      <c r="G937" s="251">
        <v>0</v>
      </c>
      <c r="H937" s="251">
        <v>0</v>
      </c>
      <c r="I937" s="34"/>
      <c r="J937" s="35"/>
      <c r="K937" s="36"/>
      <c r="L937" s="36"/>
      <c r="M937" s="36"/>
      <c r="N937" s="36"/>
      <c r="O937" s="36"/>
      <c r="P937" s="37"/>
      <c r="Q937" s="38"/>
      <c r="S937" s="33"/>
      <c r="T937" s="39"/>
      <c r="U937" s="40"/>
      <c r="V937" s="35"/>
    </row>
    <row r="938" spans="1:22" s="31" customFormat="1" hidden="1" outlineLevel="1" x14ac:dyDescent="0.3">
      <c r="A938" s="32" t="s">
        <v>37</v>
      </c>
      <c r="D938" s="42">
        <f>+'[8]Balance Sheet'!$E$41</f>
        <v>1331</v>
      </c>
      <c r="E938" s="41"/>
      <c r="G938" s="251">
        <v>0</v>
      </c>
      <c r="H938" s="251">
        <v>0</v>
      </c>
      <c r="I938" s="34"/>
      <c r="J938" s="35"/>
      <c r="K938" s="36"/>
      <c r="L938" s="36"/>
      <c r="M938" s="36"/>
      <c r="N938" s="36"/>
      <c r="O938" s="36"/>
      <c r="P938" s="37"/>
      <c r="Q938" s="38"/>
      <c r="S938" s="33"/>
      <c r="T938" s="39"/>
      <c r="U938" s="40"/>
      <c r="V938" s="35"/>
    </row>
    <row r="939" spans="1:22" s="31" customFormat="1" hidden="1" outlineLevel="1" x14ac:dyDescent="0.3">
      <c r="A939" s="32" t="s">
        <v>38</v>
      </c>
      <c r="D939" s="42">
        <f>+'[9]Balance Sheet'!$E$41</f>
        <v>424</v>
      </c>
      <c r="E939" s="41"/>
      <c r="G939" s="251">
        <v>0</v>
      </c>
      <c r="H939" s="251">
        <v>0</v>
      </c>
      <c r="I939" s="34"/>
      <c r="J939" s="35"/>
      <c r="K939" s="36"/>
      <c r="L939" s="36"/>
      <c r="M939" s="36"/>
      <c r="N939" s="36"/>
      <c r="O939" s="36"/>
      <c r="P939" s="37"/>
      <c r="Q939" s="38"/>
      <c r="S939" s="33"/>
      <c r="T939" s="39"/>
      <c r="U939" s="40"/>
      <c r="V939" s="35"/>
    </row>
    <row r="940" spans="1:22" s="31" customFormat="1" hidden="1" outlineLevel="1" x14ac:dyDescent="0.3">
      <c r="A940" s="32" t="s">
        <v>39</v>
      </c>
      <c r="D940" s="42">
        <f>+'[10]Balance Sheet'!$E$41</f>
        <v>13530</v>
      </c>
      <c r="E940" s="41"/>
      <c r="G940" s="251">
        <v>0</v>
      </c>
      <c r="H940" s="251">
        <v>0</v>
      </c>
      <c r="I940" s="34"/>
      <c r="J940" s="35"/>
      <c r="K940" s="36"/>
      <c r="L940" s="36"/>
      <c r="M940" s="36"/>
      <c r="N940" s="36"/>
      <c r="O940" s="36"/>
      <c r="P940" s="37"/>
      <c r="Q940" s="38"/>
      <c r="S940" s="33"/>
      <c r="T940" s="39"/>
      <c r="U940" s="40"/>
      <c r="V940" s="35"/>
    </row>
    <row r="941" spans="1:22" s="31" customFormat="1" hidden="1" outlineLevel="1" x14ac:dyDescent="0.3">
      <c r="A941" s="32" t="s">
        <v>40</v>
      </c>
      <c r="D941" s="42">
        <f>+'[11]Balance Sheet'!$E$41</f>
        <v>3522</v>
      </c>
      <c r="E941" s="41"/>
      <c r="G941" s="251">
        <v>0</v>
      </c>
      <c r="H941" s="251">
        <v>0</v>
      </c>
      <c r="I941" s="34"/>
      <c r="J941" s="35"/>
      <c r="K941" s="36"/>
      <c r="L941" s="36"/>
      <c r="M941" s="36"/>
      <c r="N941" s="36"/>
      <c r="O941" s="36"/>
      <c r="P941" s="37"/>
      <c r="Q941" s="38"/>
      <c r="S941" s="33"/>
      <c r="T941" s="39"/>
      <c r="U941" s="40"/>
      <c r="V941" s="35"/>
    </row>
    <row r="942" spans="1:22" s="31" customFormat="1" hidden="1" outlineLevel="1" x14ac:dyDescent="0.3">
      <c r="A942" s="32" t="s">
        <v>41</v>
      </c>
      <c r="D942" s="42">
        <f>+'[12]Balance Sheet'!$E$41</f>
        <v>8885</v>
      </c>
      <c r="E942" s="41"/>
      <c r="G942" s="251">
        <v>0</v>
      </c>
      <c r="H942" s="251">
        <v>0</v>
      </c>
      <c r="I942" s="34"/>
      <c r="J942" s="35"/>
      <c r="K942" s="36"/>
      <c r="L942" s="36"/>
      <c r="M942" s="36"/>
      <c r="N942" s="36"/>
      <c r="O942" s="36"/>
      <c r="P942" s="37"/>
      <c r="Q942" s="38"/>
      <c r="S942" s="33"/>
      <c r="T942" s="39"/>
      <c r="U942" s="40"/>
      <c r="V942" s="35"/>
    </row>
    <row r="943" spans="1:22" s="31" customFormat="1" hidden="1" outlineLevel="1" x14ac:dyDescent="0.3">
      <c r="A943" s="32" t="s">
        <v>42</v>
      </c>
      <c r="D943" s="42">
        <f>+'[13]Balance Sheet'!$E$41</f>
        <v>615</v>
      </c>
      <c r="E943" s="41"/>
      <c r="G943" s="251">
        <v>0</v>
      </c>
      <c r="H943" s="251">
        <v>0</v>
      </c>
      <c r="I943" s="34"/>
      <c r="J943" s="35"/>
      <c r="K943" s="36"/>
      <c r="L943" s="36"/>
      <c r="M943" s="36"/>
      <c r="N943" s="36"/>
      <c r="O943" s="36"/>
      <c r="P943" s="37"/>
      <c r="Q943" s="38"/>
      <c r="S943" s="33"/>
      <c r="T943" s="39"/>
      <c r="U943" s="40"/>
      <c r="V943" s="35"/>
    </row>
    <row r="944" spans="1:22" s="31" customFormat="1" hidden="1" outlineLevel="1" x14ac:dyDescent="0.3">
      <c r="A944" s="32" t="s">
        <v>0</v>
      </c>
      <c r="D944" s="42">
        <f>+'[14]Balance Sheet'!$E$41</f>
        <v>1226</v>
      </c>
      <c r="E944" s="41"/>
      <c r="G944" s="251">
        <v>0</v>
      </c>
      <c r="H944" s="251">
        <v>0</v>
      </c>
      <c r="I944" s="34"/>
      <c r="J944" s="35"/>
      <c r="K944" s="36"/>
      <c r="L944" s="36"/>
      <c r="M944" s="36"/>
      <c r="N944" s="36"/>
      <c r="O944" s="36"/>
      <c r="P944" s="37"/>
      <c r="Q944" s="38"/>
      <c r="S944" s="33"/>
      <c r="T944" s="39"/>
      <c r="U944" s="40"/>
      <c r="V944" s="35"/>
    </row>
    <row r="945" spans="1:22" s="31" customFormat="1" hidden="1" outlineLevel="1" x14ac:dyDescent="0.3">
      <c r="A945" s="32" t="s">
        <v>43</v>
      </c>
      <c r="D945" s="42">
        <f>+'[15]Balance Sheet'!$E$41</f>
        <v>236</v>
      </c>
      <c r="E945" s="41"/>
      <c r="G945" s="251">
        <v>0</v>
      </c>
      <c r="H945" s="251">
        <v>0</v>
      </c>
      <c r="I945" s="34"/>
      <c r="J945" s="35"/>
      <c r="K945" s="36"/>
      <c r="L945" s="36"/>
      <c r="M945" s="36"/>
      <c r="N945" s="36"/>
      <c r="O945" s="36"/>
      <c r="P945" s="37"/>
      <c r="Q945" s="38"/>
      <c r="S945" s="33"/>
      <c r="T945" s="39"/>
      <c r="U945" s="40"/>
      <c r="V945" s="35"/>
    </row>
    <row r="946" spans="1:22" s="31" customFormat="1" hidden="1" outlineLevel="1" x14ac:dyDescent="0.3">
      <c r="A946" s="32" t="s">
        <v>44</v>
      </c>
      <c r="D946" s="42" t="e">
        <f>+'[16]Balance Sheet'!$E$41</f>
        <v>#REF!</v>
      </c>
      <c r="E946" s="41"/>
      <c r="G946" s="251">
        <v>0</v>
      </c>
      <c r="H946" s="251">
        <v>0</v>
      </c>
      <c r="I946" s="34"/>
      <c r="J946" s="35"/>
      <c r="K946" s="36"/>
      <c r="L946" s="36"/>
      <c r="M946" s="36"/>
      <c r="N946" s="36"/>
      <c r="O946" s="36"/>
      <c r="P946" s="37"/>
      <c r="Q946" s="38"/>
      <c r="S946" s="33"/>
      <c r="T946" s="39"/>
      <c r="U946" s="40"/>
      <c r="V946" s="35"/>
    </row>
    <row r="947" spans="1:22" s="31" customFormat="1" hidden="1" outlineLevel="1" x14ac:dyDescent="0.3">
      <c r="A947" s="32" t="s">
        <v>45</v>
      </c>
      <c r="D947" s="42">
        <f>+'[17]Balance Sheet'!$E$41</f>
        <v>7171</v>
      </c>
      <c r="E947" s="41"/>
      <c r="G947" s="251">
        <v>0</v>
      </c>
      <c r="H947" s="251">
        <v>0</v>
      </c>
      <c r="I947" s="34"/>
      <c r="J947" s="35"/>
      <c r="K947" s="36"/>
      <c r="L947" s="36"/>
      <c r="M947" s="36"/>
      <c r="N947" s="36"/>
      <c r="O947" s="36"/>
      <c r="P947" s="37"/>
      <c r="Q947" s="38"/>
      <c r="S947" s="33"/>
      <c r="T947" s="39"/>
      <c r="U947" s="40"/>
      <c r="V947" s="35"/>
    </row>
    <row r="948" spans="1:22" s="31" customFormat="1" hidden="1" outlineLevel="1" x14ac:dyDescent="0.3">
      <c r="A948" s="32" t="s">
        <v>46</v>
      </c>
      <c r="D948" s="42">
        <f>+'[18]Balance Sheet'!$E$41</f>
        <v>0</v>
      </c>
      <c r="E948" s="41"/>
      <c r="G948" s="251">
        <v>0</v>
      </c>
      <c r="H948" s="251">
        <v>0</v>
      </c>
      <c r="I948" s="34"/>
      <c r="J948" s="35"/>
      <c r="K948" s="36"/>
      <c r="L948" s="36"/>
      <c r="M948" s="36"/>
      <c r="N948" s="36"/>
      <c r="O948" s="36"/>
      <c r="P948" s="37"/>
      <c r="Q948" s="38"/>
      <c r="S948" s="33"/>
      <c r="T948" s="39"/>
      <c r="U948" s="40"/>
      <c r="V948" s="35"/>
    </row>
    <row r="949" spans="1:22" s="31" customFormat="1" hidden="1" outlineLevel="1" x14ac:dyDescent="0.3">
      <c r="A949" s="32" t="s">
        <v>47</v>
      </c>
      <c r="D949" s="42">
        <f>+'[19]Balance Sheet'!$E$41</f>
        <v>7455</v>
      </c>
      <c r="E949" s="41"/>
      <c r="G949" s="251">
        <v>0</v>
      </c>
      <c r="H949" s="251">
        <v>0</v>
      </c>
      <c r="I949" s="34"/>
      <c r="J949" s="35"/>
      <c r="K949" s="36"/>
      <c r="L949" s="36"/>
      <c r="M949" s="36"/>
      <c r="N949" s="36"/>
      <c r="O949" s="36"/>
      <c r="P949" s="37"/>
      <c r="Q949" s="38"/>
      <c r="S949" s="33"/>
      <c r="T949" s="39"/>
      <c r="U949" s="40"/>
      <c r="V949" s="35"/>
    </row>
    <row r="950" spans="1:22" collapsed="1" x14ac:dyDescent="0.3">
      <c r="A950" s="47" t="s">
        <v>168</v>
      </c>
      <c r="B950" s="48"/>
      <c r="C950" s="48"/>
      <c r="D950" s="48"/>
      <c r="E950" s="48"/>
      <c r="F950" s="128"/>
      <c r="G950" s="250">
        <v>-144</v>
      </c>
      <c r="H950" s="250">
        <v>0</v>
      </c>
      <c r="I950" s="85"/>
      <c r="J950" s="45">
        <f t="shared" ref="J950" si="14">G950-H950</f>
        <v>-144</v>
      </c>
      <c r="K950" s="96">
        <f t="shared" ref="K950" si="15">IF(AND(OR(G950=0,H950&lt;&gt;0),OR(H950=0,G950&lt;&gt;0)),IF((G950+H950+J950&lt;&gt;0),IF(AND(OR(G950&gt;0,H950&lt;0),OR(H950&gt;0,G950&lt;0)),ABS(J950/MIN(ABS(H950),ABS(G950))),10),"-"),10)</f>
        <v>10</v>
      </c>
      <c r="L950" s="96"/>
    </row>
    <row r="951" spans="1:22" s="85" customFormat="1" x14ac:dyDescent="0.3">
      <c r="A951" s="139"/>
      <c r="B951" s="139"/>
      <c r="C951" s="139"/>
      <c r="D951" s="252"/>
      <c r="E951" s="139"/>
      <c r="F951" s="139"/>
      <c r="G951" s="33"/>
      <c r="H951" s="33"/>
      <c r="J951" s="253"/>
      <c r="K951" s="254"/>
      <c r="L951" s="254"/>
    </row>
    <row r="952" spans="1:22" s="31" customFormat="1" hidden="1" outlineLevel="1" x14ac:dyDescent="0.3">
      <c r="A952" s="32" t="s">
        <v>31</v>
      </c>
      <c r="D952" s="42">
        <f>'[1]Balance Sheet'!$E$41</f>
        <v>4200</v>
      </c>
      <c r="E952" s="41"/>
      <c r="G952" s="251">
        <v>47824</v>
      </c>
      <c r="H952" s="251">
        <v>35704</v>
      </c>
      <c r="I952" s="34"/>
      <c r="J952" s="35"/>
      <c r="K952" s="36"/>
      <c r="L952" s="36"/>
      <c r="M952" s="36"/>
      <c r="N952" s="36"/>
      <c r="O952" s="36"/>
      <c r="P952" s="37"/>
      <c r="Q952" s="38"/>
      <c r="S952" s="33"/>
      <c r="T952" s="39"/>
      <c r="U952" s="40"/>
      <c r="V952" s="35"/>
    </row>
    <row r="953" spans="1:22" s="31" customFormat="1" hidden="1" outlineLevel="1" x14ac:dyDescent="0.3">
      <c r="A953" s="32" t="s">
        <v>32</v>
      </c>
      <c r="D953" s="42" t="e">
        <f>+'[3]Balance Sheet'!$E$41</f>
        <v>#REF!</v>
      </c>
      <c r="E953" s="41"/>
      <c r="G953" s="251">
        <v>13780</v>
      </c>
      <c r="H953" s="251">
        <v>5105</v>
      </c>
      <c r="I953" s="34"/>
      <c r="J953" s="35"/>
      <c r="K953" s="36"/>
      <c r="L953" s="36"/>
      <c r="M953" s="36"/>
      <c r="N953" s="36"/>
      <c r="O953" s="36"/>
      <c r="P953" s="37"/>
      <c r="Q953" s="38"/>
      <c r="S953" s="33"/>
      <c r="T953" s="39"/>
      <c r="U953" s="40"/>
      <c r="V953" s="35"/>
    </row>
    <row r="954" spans="1:22" s="31" customFormat="1" hidden="1" outlineLevel="1" x14ac:dyDescent="0.3">
      <c r="A954" s="32" t="s">
        <v>33</v>
      </c>
      <c r="D954" s="42">
        <f>+'[4]Balance Sheet'!$E$41</f>
        <v>6295</v>
      </c>
      <c r="E954" s="41"/>
      <c r="G954" s="251">
        <v>27869</v>
      </c>
      <c r="H954" s="251">
        <v>25739</v>
      </c>
      <c r="I954" s="34"/>
      <c r="J954" s="35"/>
      <c r="K954" s="36"/>
      <c r="L954" s="36"/>
      <c r="M954" s="36"/>
      <c r="N954" s="36"/>
      <c r="O954" s="36"/>
      <c r="P954" s="37"/>
      <c r="Q954" s="38"/>
      <c r="S954" s="33"/>
      <c r="T954" s="39"/>
      <c r="U954" s="40"/>
      <c r="V954" s="35"/>
    </row>
    <row r="955" spans="1:22" s="31" customFormat="1" hidden="1" outlineLevel="1" x14ac:dyDescent="0.3">
      <c r="A955" s="32" t="s">
        <v>34</v>
      </c>
      <c r="D955" s="42">
        <f>+'[5]Balance Sheet'!$E$41</f>
        <v>9570</v>
      </c>
      <c r="E955" s="41"/>
      <c r="G955" s="251">
        <v>491499</v>
      </c>
      <c r="H955" s="251">
        <v>238495</v>
      </c>
      <c r="I955" s="34"/>
      <c r="J955" s="35"/>
      <c r="K955" s="36"/>
      <c r="L955" s="36"/>
      <c r="M955" s="36"/>
      <c r="N955" s="36"/>
      <c r="O955" s="36"/>
      <c r="P955" s="37"/>
      <c r="Q955" s="38"/>
      <c r="S955" s="33"/>
      <c r="T955" s="39"/>
      <c r="U955" s="40"/>
      <c r="V955" s="35"/>
    </row>
    <row r="956" spans="1:22" s="31" customFormat="1" hidden="1" outlineLevel="1" x14ac:dyDescent="0.3">
      <c r="A956" s="32" t="s">
        <v>35</v>
      </c>
      <c r="D956" s="42">
        <f>+'[6]Balance Sheet'!$E$41</f>
        <v>6718</v>
      </c>
      <c r="E956" s="41"/>
      <c r="G956" s="251">
        <v>17236</v>
      </c>
      <c r="H956" s="251">
        <v>9617</v>
      </c>
      <c r="I956" s="34"/>
      <c r="J956" s="35"/>
      <c r="K956" s="36"/>
      <c r="L956" s="36"/>
      <c r="M956" s="36"/>
      <c r="N956" s="36"/>
      <c r="O956" s="36"/>
      <c r="P956" s="37"/>
      <c r="Q956" s="38"/>
      <c r="S956" s="33"/>
      <c r="T956" s="39"/>
      <c r="U956" s="40"/>
      <c r="V956" s="35"/>
    </row>
    <row r="957" spans="1:22" s="31" customFormat="1" hidden="1" outlineLevel="1" x14ac:dyDescent="0.3">
      <c r="A957" s="32" t="s">
        <v>36</v>
      </c>
      <c r="D957" s="42">
        <f>+'[7]Balance Sheet'!$E$41</f>
        <v>4328</v>
      </c>
      <c r="E957" s="41"/>
      <c r="G957" s="251">
        <v>414267</v>
      </c>
      <c r="H957" s="251">
        <v>204595</v>
      </c>
      <c r="I957" s="34"/>
      <c r="J957" s="35"/>
      <c r="K957" s="36"/>
      <c r="L957" s="36"/>
      <c r="M957" s="36"/>
      <c r="N957" s="36"/>
      <c r="O957" s="36"/>
      <c r="P957" s="37"/>
      <c r="Q957" s="38"/>
      <c r="S957" s="33"/>
      <c r="T957" s="39"/>
      <c r="U957" s="40"/>
      <c r="V957" s="35"/>
    </row>
    <row r="958" spans="1:22" s="31" customFormat="1" hidden="1" outlineLevel="1" x14ac:dyDescent="0.3">
      <c r="A958" s="32" t="s">
        <v>37</v>
      </c>
      <c r="D958" s="42">
        <f>+'[8]Balance Sheet'!$E$41</f>
        <v>1331</v>
      </c>
      <c r="E958" s="41"/>
      <c r="G958" s="251">
        <v>24224</v>
      </c>
      <c r="H958" s="251">
        <v>8826</v>
      </c>
      <c r="I958" s="34"/>
      <c r="J958" s="35"/>
      <c r="K958" s="36"/>
      <c r="L958" s="36"/>
      <c r="M958" s="36"/>
      <c r="N958" s="36"/>
      <c r="O958" s="36"/>
      <c r="P958" s="37"/>
      <c r="Q958" s="38"/>
      <c r="S958" s="33"/>
      <c r="T958" s="39"/>
      <c r="U958" s="40"/>
      <c r="V958" s="35"/>
    </row>
    <row r="959" spans="1:22" s="31" customFormat="1" hidden="1" outlineLevel="1" x14ac:dyDescent="0.3">
      <c r="A959" s="32" t="s">
        <v>38</v>
      </c>
      <c r="D959" s="42">
        <f>+'[9]Balance Sheet'!$E$41</f>
        <v>424</v>
      </c>
      <c r="E959" s="41"/>
      <c r="G959" s="251">
        <v>109423</v>
      </c>
      <c r="H959" s="251">
        <v>76522</v>
      </c>
      <c r="I959" s="34"/>
      <c r="J959" s="35"/>
      <c r="K959" s="36"/>
      <c r="L959" s="36"/>
      <c r="M959" s="36"/>
      <c r="N959" s="36"/>
      <c r="O959" s="36"/>
      <c r="P959" s="37"/>
      <c r="Q959" s="38"/>
      <c r="S959" s="33"/>
      <c r="T959" s="39"/>
      <c r="U959" s="40"/>
      <c r="V959" s="35"/>
    </row>
    <row r="960" spans="1:22" s="31" customFormat="1" hidden="1" outlineLevel="1" x14ac:dyDescent="0.3">
      <c r="A960" s="32" t="s">
        <v>39</v>
      </c>
      <c r="D960" s="42">
        <f>+'[10]Balance Sheet'!$E$41</f>
        <v>13530</v>
      </c>
      <c r="E960" s="41"/>
      <c r="G960" s="251">
        <v>35211</v>
      </c>
      <c r="H960" s="251">
        <v>26683</v>
      </c>
      <c r="I960" s="34"/>
      <c r="J960" s="35"/>
      <c r="K960" s="36"/>
      <c r="L960" s="36"/>
      <c r="M960" s="36"/>
      <c r="N960" s="36"/>
      <c r="O960" s="36"/>
      <c r="P960" s="37"/>
      <c r="Q960" s="38"/>
      <c r="S960" s="33"/>
      <c r="T960" s="39"/>
      <c r="U960" s="40"/>
      <c r="V960" s="35"/>
    </row>
    <row r="961" spans="1:22" s="31" customFormat="1" hidden="1" outlineLevel="1" x14ac:dyDescent="0.3">
      <c r="A961" s="32" t="s">
        <v>40</v>
      </c>
      <c r="D961" s="42">
        <f>+'[11]Balance Sheet'!$E$41</f>
        <v>3522</v>
      </c>
      <c r="E961" s="41"/>
      <c r="G961" s="251">
        <v>8772</v>
      </c>
      <c r="H961" s="251">
        <v>8082</v>
      </c>
      <c r="I961" s="34"/>
      <c r="J961" s="35"/>
      <c r="K961" s="36"/>
      <c r="L961" s="36"/>
      <c r="M961" s="36"/>
      <c r="N961" s="36"/>
      <c r="O961" s="36"/>
      <c r="P961" s="37"/>
      <c r="Q961" s="38"/>
      <c r="S961" s="33"/>
      <c r="T961" s="39"/>
      <c r="U961" s="40"/>
      <c r="V961" s="35"/>
    </row>
    <row r="962" spans="1:22" s="31" customFormat="1" hidden="1" outlineLevel="1" x14ac:dyDescent="0.3">
      <c r="A962" s="32" t="s">
        <v>41</v>
      </c>
      <c r="D962" s="42">
        <f>+'[12]Balance Sheet'!$E$41</f>
        <v>8885</v>
      </c>
      <c r="E962" s="41"/>
      <c r="G962" s="251">
        <v>18008</v>
      </c>
      <c r="H962" s="251">
        <v>11842</v>
      </c>
      <c r="I962" s="34"/>
      <c r="J962" s="35"/>
      <c r="K962" s="36"/>
      <c r="L962" s="36"/>
      <c r="M962" s="36"/>
      <c r="N962" s="36"/>
      <c r="O962" s="36"/>
      <c r="P962" s="37"/>
      <c r="Q962" s="38"/>
      <c r="S962" s="33"/>
      <c r="T962" s="39"/>
      <c r="U962" s="40"/>
      <c r="V962" s="35"/>
    </row>
    <row r="963" spans="1:22" s="31" customFormat="1" hidden="1" outlineLevel="1" x14ac:dyDescent="0.3">
      <c r="A963" s="32" t="s">
        <v>42</v>
      </c>
      <c r="D963" s="42">
        <f>+'[13]Balance Sheet'!$E$41</f>
        <v>615</v>
      </c>
      <c r="E963" s="41"/>
      <c r="G963" s="251">
        <v>2808</v>
      </c>
      <c r="H963" s="251">
        <v>3289</v>
      </c>
      <c r="I963" s="34"/>
      <c r="J963" s="35"/>
      <c r="K963" s="36"/>
      <c r="L963" s="36"/>
      <c r="M963" s="36"/>
      <c r="N963" s="36"/>
      <c r="O963" s="36"/>
      <c r="P963" s="37"/>
      <c r="Q963" s="38"/>
      <c r="S963" s="33"/>
      <c r="T963" s="39"/>
      <c r="U963" s="40"/>
      <c r="V963" s="35"/>
    </row>
    <row r="964" spans="1:22" s="31" customFormat="1" hidden="1" outlineLevel="1" x14ac:dyDescent="0.3">
      <c r="A964" s="32" t="s">
        <v>0</v>
      </c>
      <c r="D964" s="42">
        <f>+'[14]Balance Sheet'!$E$41</f>
        <v>1226</v>
      </c>
      <c r="E964" s="41"/>
      <c r="G964" s="251">
        <v>20459</v>
      </c>
      <c r="H964" s="251">
        <v>19998</v>
      </c>
      <c r="I964" s="34"/>
      <c r="J964" s="35"/>
      <c r="K964" s="36"/>
      <c r="L964" s="36"/>
      <c r="M964" s="36"/>
      <c r="N964" s="36"/>
      <c r="O964" s="36"/>
      <c r="P964" s="37"/>
      <c r="Q964" s="38"/>
      <c r="S964" s="33"/>
      <c r="T964" s="39"/>
      <c r="U964" s="40"/>
      <c r="V964" s="35"/>
    </row>
    <row r="965" spans="1:22" s="31" customFormat="1" hidden="1" outlineLevel="1" x14ac:dyDescent="0.3">
      <c r="A965" s="32" t="s">
        <v>43</v>
      </c>
      <c r="D965" s="42">
        <f>+'[15]Balance Sheet'!$E$41</f>
        <v>236</v>
      </c>
      <c r="E965" s="41"/>
      <c r="G965" s="251">
        <v>28103</v>
      </c>
      <c r="H965" s="251">
        <v>24533</v>
      </c>
      <c r="I965" s="34"/>
      <c r="J965" s="35"/>
      <c r="K965" s="36"/>
      <c r="L965" s="36"/>
      <c r="M965" s="36"/>
      <c r="N965" s="36"/>
      <c r="O965" s="36"/>
      <c r="P965" s="37"/>
      <c r="Q965" s="38"/>
      <c r="S965" s="33"/>
      <c r="T965" s="39"/>
      <c r="U965" s="40"/>
      <c r="V965" s="35"/>
    </row>
    <row r="966" spans="1:22" s="31" customFormat="1" hidden="1" outlineLevel="1" x14ac:dyDescent="0.3">
      <c r="A966" s="32" t="s">
        <v>44</v>
      </c>
      <c r="D966" s="42" t="e">
        <f>+'[16]Balance Sheet'!$E$41</f>
        <v>#REF!</v>
      </c>
      <c r="E966" s="41"/>
      <c r="G966" s="251">
        <v>39519</v>
      </c>
      <c r="H966" s="251">
        <v>33842</v>
      </c>
      <c r="I966" s="34"/>
      <c r="J966" s="35"/>
      <c r="K966" s="36"/>
      <c r="L966" s="36"/>
      <c r="M966" s="36"/>
      <c r="N966" s="36"/>
      <c r="O966" s="36"/>
      <c r="P966" s="37"/>
      <c r="Q966" s="38"/>
      <c r="S966" s="33"/>
      <c r="T966" s="39"/>
      <c r="U966" s="40"/>
      <c r="V966" s="35"/>
    </row>
    <row r="967" spans="1:22" s="31" customFormat="1" hidden="1" outlineLevel="1" x14ac:dyDescent="0.3">
      <c r="A967" s="32" t="s">
        <v>45</v>
      </c>
      <c r="D967" s="42">
        <f>+'[17]Balance Sheet'!$E$41</f>
        <v>7171</v>
      </c>
      <c r="E967" s="41"/>
      <c r="G967" s="251">
        <v>127566</v>
      </c>
      <c r="H967" s="251">
        <v>114686</v>
      </c>
      <c r="I967" s="34"/>
      <c r="J967" s="35"/>
      <c r="K967" s="36"/>
      <c r="L967" s="36"/>
      <c r="M967" s="36"/>
      <c r="N967" s="36"/>
      <c r="O967" s="36"/>
      <c r="P967" s="37"/>
      <c r="Q967" s="38"/>
      <c r="S967" s="33"/>
      <c r="T967" s="39"/>
      <c r="U967" s="40"/>
      <c r="V967" s="35"/>
    </row>
    <row r="968" spans="1:22" s="31" customFormat="1" hidden="1" outlineLevel="1" x14ac:dyDescent="0.3">
      <c r="A968" s="32" t="s">
        <v>46</v>
      </c>
      <c r="D968" s="42">
        <f>+'[18]Balance Sheet'!$E$41</f>
        <v>0</v>
      </c>
      <c r="E968" s="41"/>
      <c r="G968" s="251">
        <v>22537</v>
      </c>
      <c r="H968" s="251">
        <v>20020</v>
      </c>
      <c r="I968" s="34"/>
      <c r="J968" s="35"/>
      <c r="K968" s="36"/>
      <c r="L968" s="36"/>
      <c r="M968" s="36"/>
      <c r="N968" s="36"/>
      <c r="O968" s="36"/>
      <c r="P968" s="37"/>
      <c r="Q968" s="38"/>
      <c r="S968" s="33"/>
      <c r="T968" s="39"/>
      <c r="U968" s="40"/>
      <c r="V968" s="35"/>
    </row>
    <row r="969" spans="1:22" s="31" customFormat="1" hidden="1" outlineLevel="1" x14ac:dyDescent="0.3">
      <c r="A969" s="32" t="s">
        <v>47</v>
      </c>
      <c r="D969" s="42">
        <f>+'[19]Balance Sheet'!$E$41</f>
        <v>7455</v>
      </c>
      <c r="E969" s="41"/>
      <c r="G969" s="251">
        <v>28626</v>
      </c>
      <c r="H969" s="251">
        <v>16179</v>
      </c>
      <c r="I969" s="34"/>
      <c r="J969" s="35"/>
      <c r="K969" s="36"/>
      <c r="L969" s="36"/>
      <c r="M969" s="36"/>
      <c r="N969" s="36"/>
      <c r="O969" s="36"/>
      <c r="P969" s="37"/>
      <c r="Q969" s="38"/>
      <c r="S969" s="33"/>
      <c r="T969" s="39"/>
      <c r="U969" s="40"/>
      <c r="V969" s="35"/>
    </row>
    <row r="970" spans="1:22" collapsed="1" x14ac:dyDescent="0.3">
      <c r="A970" s="47" t="s">
        <v>132</v>
      </c>
      <c r="B970" s="48"/>
      <c r="C970" s="48"/>
      <c r="D970" s="48"/>
      <c r="E970" s="48"/>
      <c r="F970" s="128"/>
      <c r="G970" s="250">
        <v>1477731</v>
      </c>
      <c r="H970" s="250">
        <v>883757</v>
      </c>
      <c r="I970" s="85"/>
      <c r="J970" s="45">
        <f t="shared" si="0"/>
        <v>593974</v>
      </c>
      <c r="K970" s="96">
        <f t="shared" si="1"/>
        <v>0.6721010413496018</v>
      </c>
      <c r="L970" s="96"/>
    </row>
    <row r="971" spans="1:22" x14ac:dyDescent="0.3">
      <c r="A971" s="139"/>
      <c r="B971" s="139"/>
      <c r="C971" s="139"/>
      <c r="D971" s="139"/>
      <c r="E971" s="139"/>
      <c r="F971" s="139"/>
      <c r="G971" s="140"/>
      <c r="H971" s="140"/>
      <c r="I971" s="85"/>
    </row>
    <row r="972" spans="1:22" x14ac:dyDescent="0.3">
      <c r="A972" s="85"/>
      <c r="B972" s="85"/>
      <c r="C972" s="85"/>
      <c r="D972" s="85"/>
      <c r="E972" s="85"/>
      <c r="F972" s="85"/>
      <c r="G972" s="139"/>
      <c r="H972" s="139"/>
      <c r="I972" s="85"/>
    </row>
    <row r="974" spans="1:22" x14ac:dyDescent="0.3">
      <c r="Q974" s="199"/>
    </row>
    <row r="975" spans="1:22" x14ac:dyDescent="0.3">
      <c r="G975" s="197"/>
      <c r="H975" s="197"/>
      <c r="M975" s="197"/>
      <c r="N975" s="197"/>
      <c r="O975" s="197"/>
    </row>
    <row r="976" spans="1:22" x14ac:dyDescent="0.3">
      <c r="G976" s="197"/>
      <c r="H976" s="197"/>
      <c r="M976" s="197"/>
      <c r="N976" s="197"/>
      <c r="O976" s="197"/>
    </row>
    <row r="977" spans="7:15" x14ac:dyDescent="0.3">
      <c r="G977" s="197"/>
      <c r="H977" s="197"/>
      <c r="M977" s="197"/>
      <c r="N977" s="197"/>
      <c r="O977" s="197"/>
    </row>
    <row r="978" spans="7:15" x14ac:dyDescent="0.3">
      <c r="G978" s="197"/>
      <c r="H978" s="197"/>
      <c r="M978" s="197"/>
      <c r="N978" s="197"/>
      <c r="O978" s="197"/>
    </row>
    <row r="979" spans="7:15" x14ac:dyDescent="0.3">
      <c r="G979" s="197"/>
      <c r="H979" s="197"/>
      <c r="M979" s="197"/>
      <c r="N979" s="197"/>
      <c r="O979" s="197"/>
    </row>
    <row r="980" spans="7:15" x14ac:dyDescent="0.3">
      <c r="G980" s="197"/>
      <c r="H980" s="197"/>
      <c r="M980" s="197"/>
      <c r="N980" s="197"/>
      <c r="O980" s="197"/>
    </row>
    <row r="981" spans="7:15" x14ac:dyDescent="0.3">
      <c r="G981" s="197"/>
      <c r="H981" s="197"/>
      <c r="M981" s="197"/>
      <c r="N981" s="197"/>
      <c r="O981" s="197"/>
    </row>
    <row r="982" spans="7:15" x14ac:dyDescent="0.3">
      <c r="G982" s="197"/>
      <c r="H982" s="197"/>
      <c r="M982" s="197"/>
      <c r="N982" s="197"/>
      <c r="O982" s="197"/>
    </row>
    <row r="983" spans="7:15" x14ac:dyDescent="0.3">
      <c r="G983" s="197"/>
      <c r="H983" s="197"/>
      <c r="M983" s="197"/>
      <c r="N983" s="197"/>
      <c r="O983" s="197"/>
    </row>
    <row r="984" spans="7:15" x14ac:dyDescent="0.3">
      <c r="G984" s="197"/>
      <c r="H984" s="197"/>
      <c r="M984" s="197"/>
      <c r="N984" s="197"/>
      <c r="O984" s="197"/>
    </row>
    <row r="985" spans="7:15" x14ac:dyDescent="0.3">
      <c r="G985" s="197"/>
      <c r="H985" s="197"/>
      <c r="M985" s="197"/>
      <c r="N985" s="197"/>
      <c r="O985" s="197"/>
    </row>
    <row r="986" spans="7:15" x14ac:dyDescent="0.3">
      <c r="G986" s="197"/>
      <c r="H986" s="197"/>
      <c r="M986" s="197"/>
      <c r="N986" s="197"/>
      <c r="O986" s="197"/>
    </row>
    <row r="987" spans="7:15" x14ac:dyDescent="0.3">
      <c r="G987" s="197"/>
      <c r="H987" s="197"/>
      <c r="M987" s="197"/>
      <c r="N987" s="197"/>
      <c r="O987" s="197"/>
    </row>
    <row r="988" spans="7:15" x14ac:dyDescent="0.3">
      <c r="G988" s="197"/>
      <c r="H988" s="197"/>
      <c r="M988" s="197"/>
      <c r="N988" s="197"/>
      <c r="O988" s="197"/>
    </row>
    <row r="989" spans="7:15" x14ac:dyDescent="0.3">
      <c r="G989" s="197"/>
      <c r="H989" s="197"/>
      <c r="M989" s="197"/>
      <c r="N989" s="197"/>
      <c r="O989" s="197"/>
    </row>
    <row r="990" spans="7:15" x14ac:dyDescent="0.3">
      <c r="G990" s="197"/>
      <c r="H990" s="197"/>
      <c r="M990" s="197"/>
      <c r="N990" s="197"/>
      <c r="O990" s="197"/>
    </row>
    <row r="991" spans="7:15" x14ac:dyDescent="0.3">
      <c r="G991" s="197"/>
      <c r="H991" s="197"/>
      <c r="M991" s="197"/>
      <c r="N991" s="197"/>
      <c r="O991" s="197"/>
    </row>
    <row r="992" spans="7:15" x14ac:dyDescent="0.3">
      <c r="G992" s="197"/>
      <c r="H992" s="197"/>
      <c r="M992" s="197"/>
      <c r="N992" s="197"/>
      <c r="O992" s="197"/>
    </row>
  </sheetData>
  <mergeCells count="1">
    <mergeCell ref="A1:B1"/>
  </mergeCells>
  <dataValidations count="2">
    <dataValidation type="textLength" allowBlank="1" showInputMessage="1" showErrorMessage="1" errorTitle="Maximum 255 text characters" error="Only text up to 255 characters is allowed here." promptTitle="Maximum 255 text characters" prompt=" " sqref="M292:O292">
      <formula1>0</formula1>
      <formula2>255</formula2>
    </dataValidation>
    <dataValidation type="whole" allowBlank="1" showInputMessage="1" showErrorMessage="1" sqref="D6:D23 S6:S23 D701:D718 D27:D44 S27:S44 D371:D388 S371:S388 D509:D526 D46:D63 S46:S63 S623:S640 D853:D870 S853:S870 S411:S428 D65:D82 S65:S82 D585:D602 S585:S602 D528:D545 D623:D640 D84:D101 S84:S101 D333:D350 S333:S350 D952:D969 S528:S545 D103:D120 S103:S120 D912:D929 S912:S929 S701:S718 D411:D428 D122:D139 S122:S139 D490:D507 S490:S507 S834:S851 D352:D369 D141:D158 S141:S158 S352:S369 S952:S969 D892:D909 S892:S909 D160:D177 S160:S177 D872:D889 S872:S889 D604:D621 S604:S621 D179:D196 S179:S196 D682:D699 S682:S699 S739:S756 D431:D448 D198:D215 S198:S215 S431:S448 S661:S678 D815:D832 S815:S832 D217:D234 S217:S234 D796:D813 S796:S813 S509:S526 D547:D564 D236:D253 S236:S253 S547:S564 D452:D469 S452:S469 D720:D737 D255:D272 S255:S272 S720:S737 D739:D756 D777:D794 S777:S794 D274:D291 S274:S291 D758:D775 S758:S775 D932:D949 D471:D488 D295:D312 S295:S312 S471:S488 D566:D583 S566:S583 D661:D678 D314:D331 S314:S331 D642:D659 S642:S659 D834:D851 S391:S408 D391:D408 S932:S949 G912:H970 G431:H449 G27:H292 G892:H910 G452:H679 G295:H429 G682:H890 G6:H24">
      <formula1>-1E+30</formula1>
      <formula2>1E+30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L193"/>
  <sheetViews>
    <sheetView topLeftCell="A3" zoomScale="90" zoomScaleNormal="90" workbookViewId="0">
      <selection activeCell="C174" sqref="C174"/>
    </sheetView>
  </sheetViews>
  <sheetFormatPr defaultColWidth="21.453125" defaultRowHeight="17" outlineLevelRow="1" x14ac:dyDescent="0.4"/>
  <cols>
    <col min="1" max="1" width="21.453125" style="202"/>
    <col min="2" max="2" width="81" style="202" customWidth="1"/>
    <col min="3" max="3" width="16.81640625" style="202" customWidth="1"/>
    <col min="4" max="4" width="19" style="202" customWidth="1"/>
    <col min="5" max="16384" width="21.453125" style="202"/>
  </cols>
  <sheetData>
    <row r="1" spans="1:12" x14ac:dyDescent="0.4">
      <c r="A1" s="200" t="s">
        <v>143</v>
      </c>
      <c r="B1" s="200"/>
      <c r="C1" s="201"/>
    </row>
    <row r="2" spans="1:12" ht="17.5" thickBot="1" x14ac:dyDescent="0.45">
      <c r="A2" s="200"/>
      <c r="B2" s="203" t="s">
        <v>2</v>
      </c>
    </row>
    <row r="3" spans="1:12" x14ac:dyDescent="0.4">
      <c r="A3" s="204"/>
      <c r="B3" s="205"/>
      <c r="C3" s="235" t="s">
        <v>153</v>
      </c>
      <c r="D3" s="236" t="s">
        <v>148</v>
      </c>
    </row>
    <row r="4" spans="1:12" s="206" customFormat="1" hidden="1" outlineLevel="1" x14ac:dyDescent="0.4">
      <c r="B4" s="207" t="s">
        <v>31</v>
      </c>
      <c r="C4" s="208">
        <f>'SoCIE '!E256/'SoCIE '!E120</f>
        <v>0.14453033096491866</v>
      </c>
      <c r="D4" s="208">
        <f>'SoCIE '!F256/'SoCIE '!F120</f>
        <v>-0.19325233922991414</v>
      </c>
      <c r="E4" s="210"/>
      <c r="F4" s="211"/>
      <c r="G4" s="212"/>
      <c r="I4" s="213"/>
      <c r="J4" s="214"/>
      <c r="K4" s="215"/>
      <c r="L4" s="209"/>
    </row>
    <row r="5" spans="1:12" s="206" customFormat="1" hidden="1" outlineLevel="1" x14ac:dyDescent="0.4">
      <c r="B5" s="207" t="s">
        <v>32</v>
      </c>
      <c r="C5" s="208">
        <f>'SoCIE '!E257/'SoCIE '!E121</f>
        <v>-8.228657180969319E-2</v>
      </c>
      <c r="D5" s="208">
        <f>'SoCIE '!F257/'SoCIE '!F121</f>
        <v>-7.0935450465999306E-2</v>
      </c>
      <c r="E5" s="210"/>
      <c r="F5" s="211"/>
      <c r="G5" s="212"/>
      <c r="I5" s="213"/>
      <c r="J5" s="214"/>
      <c r="K5" s="215"/>
      <c r="L5" s="209"/>
    </row>
    <row r="6" spans="1:12" s="206" customFormat="1" hidden="1" outlineLevel="1" x14ac:dyDescent="0.4">
      <c r="B6" s="207" t="s">
        <v>33</v>
      </c>
      <c r="C6" s="208">
        <f>'SoCIE '!E258/'SoCIE '!E122</f>
        <v>8.915580852835879E-2</v>
      </c>
      <c r="D6" s="208">
        <f>'SoCIE '!F258/'SoCIE '!F122</f>
        <v>-0.21498870697826825</v>
      </c>
      <c r="E6" s="210"/>
      <c r="F6" s="211"/>
      <c r="G6" s="212"/>
      <c r="I6" s="213"/>
      <c r="J6" s="214"/>
      <c r="K6" s="215"/>
      <c r="L6" s="209"/>
    </row>
    <row r="7" spans="1:12" s="206" customFormat="1" hidden="1" outlineLevel="1" x14ac:dyDescent="0.4">
      <c r="B7" s="207" t="s">
        <v>34</v>
      </c>
      <c r="C7" s="208">
        <f>'SoCIE '!E259/'SoCIE '!E123</f>
        <v>0.17027141588933292</v>
      </c>
      <c r="D7" s="208">
        <f>'SoCIE '!F259/'SoCIE '!F123</f>
        <v>-0.12204313375167045</v>
      </c>
      <c r="E7" s="210"/>
      <c r="F7" s="211"/>
      <c r="G7" s="212"/>
      <c r="I7" s="213"/>
      <c r="J7" s="214"/>
      <c r="K7" s="215"/>
      <c r="L7" s="209"/>
    </row>
    <row r="8" spans="1:12" s="206" customFormat="1" hidden="1" outlineLevel="1" x14ac:dyDescent="0.4">
      <c r="B8" s="207" t="s">
        <v>35</v>
      </c>
      <c r="C8" s="208">
        <f>'SoCIE '!E260/'SoCIE '!E124</f>
        <v>-1.7996089541518694E-2</v>
      </c>
      <c r="D8" s="208">
        <f>'SoCIE '!F260/'SoCIE '!F124</f>
        <v>-6.3333494200730339E-2</v>
      </c>
      <c r="E8" s="210"/>
      <c r="F8" s="211"/>
      <c r="G8" s="212"/>
      <c r="I8" s="213"/>
      <c r="J8" s="214"/>
      <c r="K8" s="215"/>
      <c r="L8" s="209"/>
    </row>
    <row r="9" spans="1:12" s="206" customFormat="1" hidden="1" outlineLevel="1" x14ac:dyDescent="0.4">
      <c r="B9" s="207" t="s">
        <v>36</v>
      </c>
      <c r="C9" s="208">
        <f>'SoCIE '!E261/'SoCIE '!E125</f>
        <v>0.14311279716449357</v>
      </c>
      <c r="D9" s="208">
        <f>'SoCIE '!F261/'SoCIE '!F125</f>
        <v>-0.10075796341307407</v>
      </c>
      <c r="E9" s="210"/>
      <c r="F9" s="211"/>
      <c r="G9" s="212"/>
      <c r="I9" s="213"/>
      <c r="J9" s="214"/>
      <c r="K9" s="215"/>
      <c r="L9" s="209"/>
    </row>
    <row r="10" spans="1:12" s="206" customFormat="1" hidden="1" outlineLevel="1" x14ac:dyDescent="0.4">
      <c r="B10" s="207" t="s">
        <v>37</v>
      </c>
      <c r="C10" s="208">
        <f>'SoCIE '!E262/'SoCIE '!E126</f>
        <v>0.12376409525376025</v>
      </c>
      <c r="D10" s="208">
        <f>'SoCIE '!F262/'SoCIE '!F126</f>
        <v>-4.3062011670457916E-2</v>
      </c>
      <c r="E10" s="210"/>
      <c r="F10" s="211"/>
      <c r="G10" s="212"/>
      <c r="I10" s="213"/>
      <c r="J10" s="214"/>
      <c r="K10" s="215"/>
      <c r="L10" s="209"/>
    </row>
    <row r="11" spans="1:12" s="206" customFormat="1" hidden="1" outlineLevel="1" x14ac:dyDescent="0.4">
      <c r="B11" s="207" t="s">
        <v>38</v>
      </c>
      <c r="C11" s="208">
        <f>8214/230690</f>
        <v>3.5606224803849319E-2</v>
      </c>
      <c r="D11" s="208">
        <f>-30129/240104</f>
        <v>-0.12548312397960884</v>
      </c>
      <c r="E11" s="210"/>
      <c r="F11" s="211"/>
      <c r="G11" s="212"/>
      <c r="I11" s="213"/>
      <c r="J11" s="214"/>
      <c r="K11" s="215"/>
      <c r="L11" s="209"/>
    </row>
    <row r="12" spans="1:12" s="206" customFormat="1" hidden="1" outlineLevel="1" x14ac:dyDescent="0.4">
      <c r="B12" s="207" t="s">
        <v>39</v>
      </c>
      <c r="C12" s="208">
        <f>'SoCIE '!E264/'SoCIE '!E128</f>
        <v>-3.1391048144433296E-2</v>
      </c>
      <c r="D12" s="208">
        <f>'SoCIE '!F264/'SoCIE '!F128</f>
        <v>-5.6125656159943832E-2</v>
      </c>
      <c r="E12" s="210"/>
      <c r="F12" s="211"/>
      <c r="G12" s="212"/>
      <c r="I12" s="213"/>
      <c r="J12" s="214"/>
      <c r="K12" s="215"/>
      <c r="L12" s="209"/>
    </row>
    <row r="13" spans="1:12" s="206" customFormat="1" hidden="1" outlineLevel="1" x14ac:dyDescent="0.4">
      <c r="B13" s="207" t="s">
        <v>40</v>
      </c>
      <c r="C13" s="208">
        <f>'SoCIE '!E265/'SoCIE '!E129</f>
        <v>-1.1845586962435393E-2</v>
      </c>
      <c r="D13" s="208">
        <f>'SoCIE '!F265/'SoCIE '!F129</f>
        <v>-0.15294296270054153</v>
      </c>
      <c r="E13" s="210"/>
      <c r="F13" s="211"/>
      <c r="G13" s="212"/>
      <c r="I13" s="213"/>
      <c r="J13" s="214"/>
      <c r="K13" s="215"/>
      <c r="L13" s="209"/>
    </row>
    <row r="14" spans="1:12" s="206" customFormat="1" hidden="1" outlineLevel="1" x14ac:dyDescent="0.4">
      <c r="B14" s="207" t="s">
        <v>41</v>
      </c>
      <c r="C14" s="208">
        <f>'SoCIE '!E266/'SoCIE '!E130</f>
        <v>-9.2694904849600981E-2</v>
      </c>
      <c r="D14" s="208">
        <f>'SoCIE '!F266/'SoCIE '!F130</f>
        <v>-8.8478731387925127E-2</v>
      </c>
      <c r="E14" s="210"/>
      <c r="F14" s="211"/>
      <c r="G14" s="212"/>
      <c r="I14" s="213"/>
      <c r="J14" s="214"/>
      <c r="K14" s="215"/>
      <c r="L14" s="209"/>
    </row>
    <row r="15" spans="1:12" s="206" customFormat="1" hidden="1" outlineLevel="1" x14ac:dyDescent="0.4">
      <c r="B15" s="207" t="s">
        <v>42</v>
      </c>
      <c r="C15" s="208">
        <f>'SoCIE '!E267/'SoCIE '!E131</f>
        <v>5.9180935847865544E-3</v>
      </c>
      <c r="D15" s="208">
        <f>'SoCIE '!F267/'SoCIE '!F131</f>
        <v>2.1949512004282832E-2</v>
      </c>
      <c r="E15" s="210"/>
      <c r="F15" s="211"/>
      <c r="G15" s="212"/>
      <c r="I15" s="213"/>
      <c r="J15" s="214"/>
      <c r="K15" s="215"/>
      <c r="L15" s="209"/>
    </row>
    <row r="16" spans="1:12" s="206" customFormat="1" hidden="1" outlineLevel="1" x14ac:dyDescent="0.4">
      <c r="B16" s="207" t="s">
        <v>0</v>
      </c>
      <c r="C16" s="208">
        <f>'SoCIE '!E268/'SoCIE '!E132</f>
        <v>-3.9571119080549812E-2</v>
      </c>
      <c r="D16" s="208">
        <f>'SoCIE '!F268/'SoCIE '!F132</f>
        <v>-3.7771255352932686E-3</v>
      </c>
      <c r="E16" s="210"/>
      <c r="F16" s="211"/>
      <c r="G16" s="212"/>
      <c r="I16" s="213"/>
      <c r="J16" s="214"/>
      <c r="K16" s="215"/>
      <c r="L16" s="209"/>
    </row>
    <row r="17" spans="1:12" s="206" customFormat="1" hidden="1" outlineLevel="1" x14ac:dyDescent="0.4">
      <c r="B17" s="207" t="s">
        <v>43</v>
      </c>
      <c r="C17" s="208">
        <f>'SoCIE '!E269/'SoCIE '!E133</f>
        <v>0.11860222491430143</v>
      </c>
      <c r="D17" s="208">
        <f>'SoCIE '!F269/'SoCIE '!F133</f>
        <v>-0.10591653460116218</v>
      </c>
      <c r="E17" s="210"/>
      <c r="F17" s="211"/>
      <c r="G17" s="212"/>
      <c r="I17" s="213"/>
      <c r="J17" s="214"/>
      <c r="K17" s="215"/>
      <c r="L17" s="209"/>
    </row>
    <row r="18" spans="1:12" s="206" customFormat="1" hidden="1" outlineLevel="1" x14ac:dyDescent="0.4">
      <c r="B18" s="207" t="s">
        <v>44</v>
      </c>
      <c r="C18" s="208">
        <f>'SoCIE '!E270/'SoCIE '!E134</f>
        <v>0.1039319592216847</v>
      </c>
      <c r="D18" s="208">
        <f>'SoCIE '!F270/'SoCIE '!F134</f>
        <v>-0.2529583098546837</v>
      </c>
      <c r="E18" s="210"/>
      <c r="F18" s="211"/>
      <c r="G18" s="212"/>
      <c r="I18" s="213"/>
      <c r="J18" s="214"/>
      <c r="K18" s="215"/>
      <c r="L18" s="209"/>
    </row>
    <row r="19" spans="1:12" s="206" customFormat="1" hidden="1" outlineLevel="1" x14ac:dyDescent="0.4">
      <c r="B19" s="207" t="s">
        <v>45</v>
      </c>
      <c r="C19" s="208">
        <f>'SoCIE '!E271/'SoCIE '!E135</f>
        <v>0.10775309792396534</v>
      </c>
      <c r="D19" s="208">
        <f>'SoCIE '!F271/'SoCIE '!F135</f>
        <v>-0.20369643324529468</v>
      </c>
      <c r="E19" s="210"/>
      <c r="F19" s="211"/>
      <c r="G19" s="212"/>
      <c r="I19" s="213"/>
      <c r="J19" s="214"/>
      <c r="K19" s="215"/>
      <c r="L19" s="209"/>
    </row>
    <row r="20" spans="1:12" s="206" customFormat="1" hidden="1" outlineLevel="1" x14ac:dyDescent="0.4">
      <c r="B20" s="207" t="s">
        <v>46</v>
      </c>
      <c r="C20" s="208">
        <f>'SoCIE '!E272/'SoCIE '!E136</f>
        <v>-1.2709157389661407E-3</v>
      </c>
      <c r="D20" s="208">
        <f>'SoCIE '!F272/'SoCIE '!F136</f>
        <v>-1.1393634336830299E-2</v>
      </c>
      <c r="E20" s="210"/>
      <c r="F20" s="211"/>
      <c r="G20" s="212"/>
      <c r="I20" s="213"/>
      <c r="J20" s="214"/>
      <c r="K20" s="215"/>
      <c r="L20" s="209"/>
    </row>
    <row r="21" spans="1:12" s="206" customFormat="1" hidden="1" outlineLevel="1" x14ac:dyDescent="0.4">
      <c r="B21" s="207" t="s">
        <v>47</v>
      </c>
      <c r="C21" s="208">
        <f>'SoCIE '!E273/'SoCIE '!E137</f>
        <v>-1.7618942207573932E-2</v>
      </c>
      <c r="D21" s="208">
        <f>'SoCIE '!F273/'SoCIE '!F137</f>
        <v>-7.0408468990312598E-2</v>
      </c>
      <c r="E21" s="210"/>
      <c r="F21" s="211"/>
      <c r="G21" s="212"/>
      <c r="I21" s="213"/>
      <c r="J21" s="214"/>
      <c r="K21" s="215"/>
      <c r="L21" s="209"/>
    </row>
    <row r="22" spans="1:12" ht="15" customHeight="1" collapsed="1" x14ac:dyDescent="0.4">
      <c r="A22" s="216">
        <v>1</v>
      </c>
      <c r="B22" s="217" t="s">
        <v>134</v>
      </c>
      <c r="C22" s="218">
        <v>0.10175911721535322</v>
      </c>
      <c r="D22" s="219">
        <v>-0.12443984926003823</v>
      </c>
    </row>
    <row r="23" spans="1:12" s="206" customFormat="1" hidden="1" outlineLevel="1" x14ac:dyDescent="0.4">
      <c r="B23" s="207" t="s">
        <v>31</v>
      </c>
      <c r="C23" s="220">
        <v>0.33057564881871576</v>
      </c>
      <c r="D23" s="220">
        <v>0.33969382128195924</v>
      </c>
      <c r="E23" s="210"/>
      <c r="F23" s="211"/>
      <c r="G23" s="212"/>
      <c r="I23" s="213"/>
      <c r="J23" s="214"/>
      <c r="K23" s="215"/>
      <c r="L23" s="209"/>
    </row>
    <row r="24" spans="1:12" s="206" customFormat="1" hidden="1" outlineLevel="1" x14ac:dyDescent="0.4">
      <c r="B24" s="207" t="s">
        <v>32</v>
      </c>
      <c r="C24" s="220">
        <v>0.54232436638505999</v>
      </c>
      <c r="D24" s="220">
        <v>0.56685076515936028</v>
      </c>
      <c r="E24" s="210"/>
      <c r="F24" s="211"/>
      <c r="G24" s="212"/>
      <c r="I24" s="213"/>
      <c r="J24" s="214"/>
      <c r="K24" s="215"/>
      <c r="L24" s="209"/>
    </row>
    <row r="25" spans="1:12" s="206" customFormat="1" hidden="1" outlineLevel="1" x14ac:dyDescent="0.4">
      <c r="B25" s="207" t="s">
        <v>33</v>
      </c>
      <c r="C25" s="220">
        <v>0.32388895686875108</v>
      </c>
      <c r="D25" s="220">
        <v>0.31623971632865616</v>
      </c>
      <c r="E25" s="210"/>
      <c r="F25" s="211"/>
      <c r="G25" s="212"/>
      <c r="I25" s="213"/>
      <c r="J25" s="214"/>
      <c r="K25" s="215"/>
      <c r="L25" s="209"/>
    </row>
    <row r="26" spans="1:12" s="206" customFormat="1" hidden="1" outlineLevel="1" x14ac:dyDescent="0.4">
      <c r="B26" s="207" t="s">
        <v>34</v>
      </c>
      <c r="C26" s="220">
        <v>0.16957205988335772</v>
      </c>
      <c r="D26" s="220">
        <v>0.17777420690256232</v>
      </c>
      <c r="E26" s="210"/>
      <c r="F26" s="211"/>
      <c r="G26" s="212"/>
      <c r="I26" s="213"/>
      <c r="J26" s="214"/>
      <c r="K26" s="215"/>
      <c r="L26" s="209"/>
    </row>
    <row r="27" spans="1:12" s="206" customFormat="1" hidden="1" outlineLevel="1" x14ac:dyDescent="0.4">
      <c r="B27" s="207" t="s">
        <v>35</v>
      </c>
      <c r="C27" s="220">
        <v>0.55254778340848332</v>
      </c>
      <c r="D27" s="220">
        <v>0.54912085967536961</v>
      </c>
      <c r="E27" s="210"/>
      <c r="F27" s="211"/>
      <c r="G27" s="212"/>
      <c r="I27" s="213"/>
      <c r="J27" s="214"/>
      <c r="K27" s="215"/>
      <c r="L27" s="209"/>
    </row>
    <row r="28" spans="1:12" s="206" customFormat="1" hidden="1" outlineLevel="1" x14ac:dyDescent="0.4">
      <c r="B28" s="207" t="s">
        <v>36</v>
      </c>
      <c r="C28" s="220">
        <v>0.23687520467870155</v>
      </c>
      <c r="D28" s="220">
        <v>0.23669857071417771</v>
      </c>
      <c r="E28" s="210"/>
      <c r="F28" s="211"/>
      <c r="G28" s="212"/>
      <c r="I28" s="213"/>
      <c r="J28" s="214"/>
      <c r="K28" s="215"/>
      <c r="L28" s="209"/>
    </row>
    <row r="29" spans="1:12" s="206" customFormat="1" hidden="1" outlineLevel="1" x14ac:dyDescent="0.4">
      <c r="B29" s="207" t="s">
        <v>37</v>
      </c>
      <c r="C29" s="220">
        <v>0.26611473582250489</v>
      </c>
      <c r="D29" s="220">
        <v>0.28782514093561468</v>
      </c>
      <c r="E29" s="210"/>
      <c r="F29" s="211"/>
      <c r="G29" s="212"/>
      <c r="I29" s="213"/>
      <c r="J29" s="214"/>
      <c r="K29" s="215"/>
      <c r="L29" s="209"/>
    </row>
    <row r="30" spans="1:12" s="206" customFormat="1" hidden="1" outlineLevel="1" x14ac:dyDescent="0.4">
      <c r="B30" s="207" t="s">
        <v>38</v>
      </c>
      <c r="C30" s="220">
        <v>0.20500238415189215</v>
      </c>
      <c r="D30" s="220">
        <v>0.20034651650951255</v>
      </c>
      <c r="E30" s="210"/>
      <c r="F30" s="211"/>
      <c r="G30" s="212"/>
      <c r="I30" s="213"/>
      <c r="J30" s="214"/>
      <c r="K30" s="215"/>
      <c r="L30" s="209"/>
    </row>
    <row r="31" spans="1:12" s="206" customFormat="1" hidden="1" outlineLevel="1" x14ac:dyDescent="0.4">
      <c r="B31" s="207" t="s">
        <v>39</v>
      </c>
      <c r="C31" s="220">
        <v>0.46976868104312941</v>
      </c>
      <c r="D31" s="220">
        <v>0.4822806201170679</v>
      </c>
      <c r="E31" s="210"/>
      <c r="F31" s="211"/>
      <c r="G31" s="212"/>
      <c r="I31" s="213"/>
      <c r="J31" s="214"/>
      <c r="K31" s="215"/>
      <c r="L31" s="209"/>
    </row>
    <row r="32" spans="1:12" s="206" customFormat="1" hidden="1" outlineLevel="1" x14ac:dyDescent="0.4">
      <c r="B32" s="207" t="s">
        <v>40</v>
      </c>
      <c r="C32" s="220">
        <v>0.42463585330266834</v>
      </c>
      <c r="D32" s="220">
        <v>0.40920593147426487</v>
      </c>
      <c r="E32" s="210"/>
      <c r="F32" s="211"/>
      <c r="G32" s="212"/>
      <c r="I32" s="213"/>
      <c r="J32" s="214"/>
      <c r="K32" s="215"/>
      <c r="L32" s="209"/>
    </row>
    <row r="33" spans="1:12" s="206" customFormat="1" hidden="1" outlineLevel="1" x14ac:dyDescent="0.4">
      <c r="B33" s="207" t="s">
        <v>41</v>
      </c>
      <c r="C33" s="220">
        <v>0.4861663058813393</v>
      </c>
      <c r="D33" s="220">
        <v>0.48445232372230623</v>
      </c>
      <c r="E33" s="210"/>
      <c r="F33" s="211"/>
      <c r="G33" s="212"/>
      <c r="I33" s="213"/>
      <c r="J33" s="214"/>
      <c r="K33" s="215"/>
      <c r="L33" s="209"/>
    </row>
    <row r="34" spans="1:12" s="206" customFormat="1" hidden="1" outlineLevel="1" x14ac:dyDescent="0.4">
      <c r="B34" s="207" t="s">
        <v>42</v>
      </c>
      <c r="C34" s="220">
        <v>0.49068886609326917</v>
      </c>
      <c r="D34" s="220">
        <v>0.5043446032203599</v>
      </c>
      <c r="E34" s="210"/>
      <c r="F34" s="211"/>
      <c r="G34" s="212"/>
      <c r="I34" s="213"/>
      <c r="J34" s="214"/>
      <c r="K34" s="215"/>
      <c r="L34" s="209"/>
    </row>
    <row r="35" spans="1:12" s="206" customFormat="1" hidden="1" outlineLevel="1" x14ac:dyDescent="0.4">
      <c r="B35" s="207" t="s">
        <v>0</v>
      </c>
      <c r="C35" s="220">
        <v>0.34429199153009143</v>
      </c>
      <c r="D35" s="220">
        <v>0.31561853437905979</v>
      </c>
      <c r="E35" s="210"/>
      <c r="F35" s="211"/>
      <c r="G35" s="212"/>
      <c r="I35" s="213"/>
      <c r="J35" s="214"/>
      <c r="K35" s="215"/>
      <c r="L35" s="209"/>
    </row>
    <row r="36" spans="1:12" s="206" customFormat="1" hidden="1" outlineLevel="1" x14ac:dyDescent="0.4">
      <c r="B36" s="207" t="s">
        <v>43</v>
      </c>
      <c r="C36" s="220">
        <v>0.14818876995333871</v>
      </c>
      <c r="D36" s="220">
        <v>0.15150632360709734</v>
      </c>
      <c r="E36" s="210"/>
      <c r="F36" s="211"/>
      <c r="G36" s="212"/>
      <c r="I36" s="213"/>
      <c r="J36" s="214"/>
      <c r="K36" s="215"/>
      <c r="L36" s="209"/>
    </row>
    <row r="37" spans="1:12" s="206" customFormat="1" hidden="1" outlineLevel="1" x14ac:dyDescent="0.4">
      <c r="B37" s="207" t="s">
        <v>44</v>
      </c>
      <c r="C37" s="220">
        <v>0.37951524241999685</v>
      </c>
      <c r="D37" s="220">
        <v>0.36446536138602076</v>
      </c>
      <c r="E37" s="210"/>
      <c r="F37" s="211"/>
      <c r="G37" s="212"/>
      <c r="I37" s="213"/>
      <c r="J37" s="214"/>
      <c r="K37" s="215"/>
      <c r="L37" s="209"/>
    </row>
    <row r="38" spans="1:12" s="206" customFormat="1" hidden="1" outlineLevel="1" x14ac:dyDescent="0.4">
      <c r="B38" s="207" t="s">
        <v>45</v>
      </c>
      <c r="C38" s="220">
        <v>0.30587089818141633</v>
      </c>
      <c r="D38" s="220">
        <v>0.3346211958978752</v>
      </c>
      <c r="E38" s="210"/>
      <c r="F38" s="211"/>
      <c r="G38" s="212"/>
      <c r="I38" s="213"/>
      <c r="J38" s="214"/>
      <c r="K38" s="215"/>
      <c r="L38" s="209"/>
    </row>
    <row r="39" spans="1:12" s="206" customFormat="1" hidden="1" outlineLevel="1" x14ac:dyDescent="0.4">
      <c r="B39" s="207" t="s">
        <v>46</v>
      </c>
      <c r="C39" s="220">
        <v>0.71818293031032088</v>
      </c>
      <c r="D39" s="220">
        <v>0.69395850145668914</v>
      </c>
      <c r="E39" s="210"/>
      <c r="F39" s="211"/>
      <c r="G39" s="212"/>
      <c r="I39" s="213"/>
      <c r="J39" s="214"/>
      <c r="K39" s="215"/>
      <c r="L39" s="209"/>
    </row>
    <row r="40" spans="1:12" s="206" customFormat="1" hidden="1" outlineLevel="1" x14ac:dyDescent="0.4">
      <c r="B40" s="207" t="s">
        <v>47</v>
      </c>
      <c r="C40" s="220">
        <v>0.61885202220199886</v>
      </c>
      <c r="D40" s="220">
        <v>0.6432387895735544</v>
      </c>
      <c r="E40" s="210"/>
      <c r="F40" s="211"/>
      <c r="G40" s="212"/>
      <c r="I40" s="213"/>
      <c r="J40" s="214"/>
      <c r="K40" s="215"/>
      <c r="L40" s="209"/>
    </row>
    <row r="41" spans="1:12" collapsed="1" x14ac:dyDescent="0.4">
      <c r="A41" s="221">
        <v>2</v>
      </c>
      <c r="B41" s="222" t="s">
        <v>139</v>
      </c>
      <c r="C41" s="223">
        <v>0.29128233592521047</v>
      </c>
      <c r="D41" s="224">
        <v>0.29551014329340375</v>
      </c>
    </row>
    <row r="42" spans="1:12" s="206" customFormat="1" hidden="1" outlineLevel="1" x14ac:dyDescent="0.4">
      <c r="B42" s="207" t="s">
        <v>31</v>
      </c>
      <c r="C42" s="220">
        <v>0.31044911473193854</v>
      </c>
      <c r="D42" s="220">
        <v>0.27402470086741881</v>
      </c>
      <c r="E42" s="210"/>
      <c r="F42" s="211"/>
      <c r="G42" s="212"/>
      <c r="I42" s="213"/>
      <c r="J42" s="214"/>
      <c r="K42" s="215"/>
      <c r="L42" s="209"/>
    </row>
    <row r="43" spans="1:12" s="206" customFormat="1" hidden="1" outlineLevel="1" x14ac:dyDescent="0.4">
      <c r="B43" s="207" t="s">
        <v>32</v>
      </c>
      <c r="C43" s="220">
        <v>0.29124055135615828</v>
      </c>
      <c r="D43" s="220">
        <v>0.2813830399263606</v>
      </c>
      <c r="E43" s="210"/>
      <c r="F43" s="211"/>
      <c r="G43" s="212"/>
      <c r="I43" s="213"/>
      <c r="J43" s="214"/>
      <c r="K43" s="215"/>
      <c r="L43" s="209"/>
    </row>
    <row r="44" spans="1:12" s="206" customFormat="1" hidden="1" outlineLevel="1" x14ac:dyDescent="0.4">
      <c r="B44" s="207" t="s">
        <v>33</v>
      </c>
      <c r="C44" s="220">
        <v>0.29241778932119694</v>
      </c>
      <c r="D44" s="220">
        <v>0.2609799768288259</v>
      </c>
      <c r="E44" s="210"/>
      <c r="F44" s="211"/>
      <c r="G44" s="212"/>
      <c r="I44" s="213"/>
      <c r="J44" s="214"/>
      <c r="K44" s="215"/>
      <c r="L44" s="209"/>
    </row>
    <row r="45" spans="1:12" s="206" customFormat="1" hidden="1" outlineLevel="1" x14ac:dyDescent="0.4">
      <c r="B45" s="207" t="s">
        <v>34</v>
      </c>
      <c r="C45" s="220">
        <v>0.3470858537252926</v>
      </c>
      <c r="D45" s="220">
        <v>0.31488764452966128</v>
      </c>
      <c r="E45" s="210"/>
      <c r="F45" s="211"/>
      <c r="G45" s="212"/>
      <c r="I45" s="213"/>
      <c r="J45" s="214"/>
      <c r="K45" s="215"/>
      <c r="L45" s="209"/>
    </row>
    <row r="46" spans="1:12" s="206" customFormat="1" hidden="1" outlineLevel="1" x14ac:dyDescent="0.4">
      <c r="B46" s="207" t="s">
        <v>35</v>
      </c>
      <c r="C46" s="220">
        <v>0.33193408084274373</v>
      </c>
      <c r="D46" s="220">
        <v>0.32023068384730469</v>
      </c>
      <c r="E46" s="210"/>
      <c r="F46" s="211"/>
      <c r="G46" s="212"/>
      <c r="I46" s="213"/>
      <c r="J46" s="214"/>
      <c r="K46" s="215"/>
      <c r="L46" s="209"/>
    </row>
    <row r="47" spans="1:12" s="206" customFormat="1" hidden="1" outlineLevel="1" x14ac:dyDescent="0.4">
      <c r="B47" s="207" t="s">
        <v>36</v>
      </c>
      <c r="C47" s="220">
        <v>0.36070690589561605</v>
      </c>
      <c r="D47" s="220">
        <v>0.33178561875632362</v>
      </c>
      <c r="E47" s="210"/>
      <c r="F47" s="211"/>
      <c r="G47" s="212"/>
      <c r="I47" s="213"/>
      <c r="J47" s="214"/>
      <c r="K47" s="215"/>
      <c r="L47" s="209"/>
    </row>
    <row r="48" spans="1:12" s="206" customFormat="1" hidden="1" outlineLevel="1" x14ac:dyDescent="0.4">
      <c r="B48" s="207" t="s">
        <v>37</v>
      </c>
      <c r="C48" s="220">
        <v>0.3357274704388033</v>
      </c>
      <c r="D48" s="220">
        <v>0.3228760755612699</v>
      </c>
      <c r="E48" s="210"/>
      <c r="F48" s="211"/>
      <c r="G48" s="212"/>
      <c r="I48" s="213"/>
      <c r="J48" s="214"/>
      <c r="K48" s="215"/>
      <c r="L48" s="209"/>
    </row>
    <row r="49" spans="1:12" s="206" customFormat="1" hidden="1" outlineLevel="1" x14ac:dyDescent="0.4">
      <c r="B49" s="207" t="s">
        <v>38</v>
      </c>
      <c r="C49" s="220">
        <v>0.53881832762581816</v>
      </c>
      <c r="D49" s="220">
        <v>0.51451454369773097</v>
      </c>
      <c r="E49" s="210"/>
      <c r="F49" s="211"/>
      <c r="G49" s="212"/>
      <c r="I49" s="213"/>
      <c r="J49" s="214"/>
      <c r="K49" s="215"/>
      <c r="L49" s="209"/>
    </row>
    <row r="50" spans="1:12" s="206" customFormat="1" hidden="1" outlineLevel="1" x14ac:dyDescent="0.4">
      <c r="B50" s="207" t="s">
        <v>39</v>
      </c>
      <c r="C50" s="220">
        <v>0.39988716148445336</v>
      </c>
      <c r="D50" s="220">
        <v>0.35818373294800521</v>
      </c>
      <c r="E50" s="210"/>
      <c r="F50" s="211"/>
      <c r="G50" s="212"/>
      <c r="I50" s="213"/>
      <c r="J50" s="214"/>
      <c r="K50" s="215"/>
      <c r="L50" s="209"/>
    </row>
    <row r="51" spans="1:12" s="206" customFormat="1" hidden="1" outlineLevel="1" x14ac:dyDescent="0.4">
      <c r="B51" s="207" t="s">
        <v>40</v>
      </c>
      <c r="C51" s="220">
        <v>0.34418972723001212</v>
      </c>
      <c r="D51" s="220">
        <v>0.35232046156181995</v>
      </c>
      <c r="E51" s="210"/>
      <c r="F51" s="211"/>
      <c r="G51" s="212"/>
      <c r="I51" s="213"/>
      <c r="J51" s="214"/>
      <c r="K51" s="215"/>
      <c r="L51" s="209"/>
    </row>
    <row r="52" spans="1:12" s="206" customFormat="1" hidden="1" outlineLevel="1" x14ac:dyDescent="0.4">
      <c r="B52" s="207" t="s">
        <v>41</v>
      </c>
      <c r="C52" s="220">
        <v>0.37614293560789636</v>
      </c>
      <c r="D52" s="220">
        <v>0.34780244281783279</v>
      </c>
      <c r="E52" s="210"/>
      <c r="F52" s="211"/>
      <c r="G52" s="212"/>
      <c r="I52" s="213"/>
      <c r="J52" s="214"/>
      <c r="K52" s="215"/>
      <c r="L52" s="209"/>
    </row>
    <row r="53" spans="1:12" s="206" customFormat="1" hidden="1" outlineLevel="1" x14ac:dyDescent="0.4">
      <c r="B53" s="207" t="s">
        <v>42</v>
      </c>
      <c r="C53" s="220">
        <v>0.4173045056419159</v>
      </c>
      <c r="D53" s="220">
        <v>0.43281307910884159</v>
      </c>
      <c r="E53" s="210"/>
      <c r="F53" s="211"/>
      <c r="G53" s="212"/>
      <c r="I53" s="213"/>
      <c r="J53" s="214"/>
      <c r="K53" s="215"/>
      <c r="L53" s="209"/>
    </row>
    <row r="54" spans="1:12" s="206" customFormat="1" hidden="1" outlineLevel="1" x14ac:dyDescent="0.4">
      <c r="B54" s="207" t="s">
        <v>0</v>
      </c>
      <c r="C54" s="220">
        <v>5.0378820332676467E-2</v>
      </c>
      <c r="D54" s="220">
        <v>8.9279699754607131E-2</v>
      </c>
      <c r="E54" s="210"/>
      <c r="F54" s="211"/>
      <c r="G54" s="212"/>
      <c r="I54" s="213"/>
      <c r="J54" s="214"/>
      <c r="K54" s="215"/>
      <c r="L54" s="209"/>
    </row>
    <row r="55" spans="1:12" s="206" customFormat="1" hidden="1" outlineLevel="1" x14ac:dyDescent="0.4">
      <c r="B55" s="207" t="s">
        <v>43</v>
      </c>
      <c r="C55" s="220">
        <v>0.41738734986032183</v>
      </c>
      <c r="D55" s="220">
        <v>0.40646654858456854</v>
      </c>
      <c r="E55" s="210"/>
      <c r="F55" s="211"/>
      <c r="G55" s="212"/>
      <c r="I55" s="213"/>
      <c r="J55" s="214"/>
      <c r="K55" s="215"/>
      <c r="L55" s="209"/>
    </row>
    <row r="56" spans="1:12" s="206" customFormat="1" hidden="1" outlineLevel="1" x14ac:dyDescent="0.4">
      <c r="B56" s="207" t="s">
        <v>44</v>
      </c>
      <c r="C56" s="220">
        <v>0.32182562902282036</v>
      </c>
      <c r="D56" s="220">
        <v>0.30771184355679715</v>
      </c>
      <c r="E56" s="210"/>
      <c r="F56" s="211"/>
      <c r="G56" s="212"/>
      <c r="I56" s="213"/>
      <c r="J56" s="214"/>
      <c r="K56" s="215"/>
      <c r="L56" s="209"/>
    </row>
    <row r="57" spans="1:12" s="206" customFormat="1" hidden="1" outlineLevel="1" x14ac:dyDescent="0.4">
      <c r="B57" s="207" t="s">
        <v>45</v>
      </c>
      <c r="C57" s="220">
        <v>0.32714196540838236</v>
      </c>
      <c r="D57" s="220">
        <v>0.29554512575249242</v>
      </c>
      <c r="E57" s="210"/>
      <c r="F57" s="211"/>
      <c r="G57" s="212"/>
      <c r="I57" s="213"/>
      <c r="J57" s="214"/>
      <c r="K57" s="215"/>
      <c r="L57" s="209"/>
    </row>
    <row r="58" spans="1:12" s="206" customFormat="1" hidden="1" outlineLevel="1" x14ac:dyDescent="0.4">
      <c r="B58" s="207" t="s">
        <v>46</v>
      </c>
      <c r="C58" s="220">
        <v>7.8993869700553221E-2</v>
      </c>
      <c r="D58" s="220">
        <v>8.0979606351985339E-2</v>
      </c>
      <c r="E58" s="210"/>
      <c r="F58" s="211"/>
      <c r="G58" s="212"/>
      <c r="I58" s="213"/>
      <c r="J58" s="214"/>
      <c r="K58" s="215"/>
      <c r="L58" s="209"/>
    </row>
    <row r="59" spans="1:12" s="206" customFormat="1" hidden="1" outlineLevel="1" x14ac:dyDescent="0.4">
      <c r="B59" s="207" t="s">
        <v>47</v>
      </c>
      <c r="C59" s="220">
        <v>0.29126595666182947</v>
      </c>
      <c r="D59" s="220">
        <v>0.25564266453610307</v>
      </c>
      <c r="E59" s="210"/>
      <c r="F59" s="211"/>
      <c r="G59" s="212"/>
      <c r="I59" s="213"/>
      <c r="J59" s="214"/>
      <c r="K59" s="215"/>
      <c r="L59" s="209"/>
    </row>
    <row r="60" spans="1:12" collapsed="1" x14ac:dyDescent="0.4">
      <c r="A60" s="221">
        <v>3</v>
      </c>
      <c r="B60" s="222" t="s">
        <v>141</v>
      </c>
      <c r="C60" s="223">
        <v>0.34122648938720851</v>
      </c>
      <c r="D60" s="224">
        <v>0.31631995525183865</v>
      </c>
    </row>
    <row r="61" spans="1:12" s="206" customFormat="1" hidden="1" outlineLevel="1" x14ac:dyDescent="0.4">
      <c r="B61" s="207" t="s">
        <v>31</v>
      </c>
      <c r="C61" s="220">
        <v>0.57697615809264746</v>
      </c>
      <c r="D61" s="220">
        <v>0.65697906847948473</v>
      </c>
      <c r="E61" s="210"/>
      <c r="F61" s="211"/>
      <c r="G61" s="212"/>
      <c r="I61" s="213"/>
      <c r="J61" s="214"/>
      <c r="K61" s="215"/>
      <c r="L61" s="209"/>
    </row>
    <row r="62" spans="1:12" s="206" customFormat="1" hidden="1" outlineLevel="1" x14ac:dyDescent="0.4">
      <c r="B62" s="207" t="s">
        <v>32</v>
      </c>
      <c r="C62" s="220">
        <v>0.6941070740788291</v>
      </c>
      <c r="D62" s="220">
        <v>0.69758259468170825</v>
      </c>
      <c r="E62" s="210"/>
      <c r="F62" s="211"/>
      <c r="G62" s="212"/>
      <c r="I62" s="213"/>
      <c r="J62" s="214"/>
      <c r="K62" s="215"/>
      <c r="L62" s="209"/>
    </row>
    <row r="63" spans="1:12" s="206" customFormat="1" hidden="1" outlineLevel="1" x14ac:dyDescent="0.4">
      <c r="B63" s="207" t="s">
        <v>33</v>
      </c>
      <c r="C63" s="220">
        <v>0.55240167102913895</v>
      </c>
      <c r="D63" s="220">
        <v>0.63776142500305011</v>
      </c>
      <c r="E63" s="210"/>
      <c r="F63" s="211"/>
      <c r="G63" s="212"/>
      <c r="I63" s="213"/>
      <c r="J63" s="214"/>
      <c r="K63" s="215"/>
      <c r="L63" s="209"/>
    </row>
    <row r="64" spans="1:12" s="206" customFormat="1" hidden="1" outlineLevel="1" x14ac:dyDescent="0.4">
      <c r="B64" s="207" t="s">
        <v>34</v>
      </c>
      <c r="C64" s="220">
        <v>0.50223677347701801</v>
      </c>
      <c r="D64" s="220">
        <v>0.61178783673898707</v>
      </c>
      <c r="E64" s="210"/>
      <c r="F64" s="211"/>
      <c r="G64" s="212"/>
      <c r="I64" s="213"/>
      <c r="J64" s="214"/>
      <c r="K64" s="215"/>
      <c r="L64" s="209"/>
    </row>
    <row r="65" spans="1:12" s="206" customFormat="1" hidden="1" outlineLevel="1" x14ac:dyDescent="0.4">
      <c r="B65" s="207" t="s">
        <v>35</v>
      </c>
      <c r="C65" s="220">
        <v>0.6964800878018188</v>
      </c>
      <c r="D65" s="220">
        <v>0.68134644478063544</v>
      </c>
      <c r="E65" s="210"/>
      <c r="F65" s="211"/>
      <c r="G65" s="212"/>
      <c r="I65" s="213"/>
      <c r="J65" s="214"/>
      <c r="K65" s="215"/>
      <c r="L65" s="209"/>
    </row>
    <row r="66" spans="1:12" s="206" customFormat="1" hidden="1" outlineLevel="1" x14ac:dyDescent="0.4">
      <c r="B66" s="207" t="s">
        <v>36</v>
      </c>
      <c r="C66" s="220">
        <v>0.53692865223736475</v>
      </c>
      <c r="D66" s="220">
        <v>0.61287336223780287</v>
      </c>
      <c r="E66" s="210"/>
      <c r="F66" s="211"/>
      <c r="G66" s="212"/>
      <c r="I66" s="213"/>
      <c r="J66" s="214"/>
      <c r="K66" s="215"/>
      <c r="L66" s="209"/>
    </row>
    <row r="67" spans="1:12" s="206" customFormat="1" hidden="1" outlineLevel="1" x14ac:dyDescent="0.4">
      <c r="B67" s="207" t="s">
        <v>37</v>
      </c>
      <c r="C67" s="220">
        <v>0.51723850245072478</v>
      </c>
      <c r="D67" s="220">
        <v>0.48733217021922171</v>
      </c>
      <c r="E67" s="210"/>
      <c r="F67" s="211"/>
      <c r="G67" s="212"/>
      <c r="I67" s="213"/>
      <c r="J67" s="214"/>
      <c r="K67" s="215"/>
      <c r="L67" s="209"/>
    </row>
    <row r="68" spans="1:12" s="206" customFormat="1" hidden="1" outlineLevel="1" x14ac:dyDescent="0.4">
      <c r="B68" s="207" t="s">
        <v>38</v>
      </c>
      <c r="C68" s="220">
        <v>0.55298099570290726</v>
      </c>
      <c r="D68" s="220">
        <v>0.43059877957170295</v>
      </c>
      <c r="E68" s="210"/>
      <c r="F68" s="211"/>
      <c r="G68" s="212"/>
      <c r="I68" s="213"/>
      <c r="J68" s="214"/>
      <c r="K68" s="215"/>
      <c r="L68" s="209"/>
    </row>
    <row r="69" spans="1:12" s="206" customFormat="1" hidden="1" outlineLevel="1" x14ac:dyDescent="0.4">
      <c r="B69" s="207" t="s">
        <v>39</v>
      </c>
      <c r="C69" s="220">
        <v>0.62460682864566719</v>
      </c>
      <c r="D69" s="220">
        <v>0.65739595572320819</v>
      </c>
      <c r="E69" s="210"/>
      <c r="F69" s="211"/>
      <c r="G69" s="212"/>
      <c r="I69" s="213"/>
      <c r="J69" s="214"/>
      <c r="K69" s="215"/>
      <c r="L69" s="209"/>
    </row>
    <row r="70" spans="1:12" s="206" customFormat="1" hidden="1" outlineLevel="1" x14ac:dyDescent="0.4">
      <c r="B70" s="207" t="s">
        <v>40</v>
      </c>
      <c r="C70" s="220">
        <v>0.56586665363183108</v>
      </c>
      <c r="D70" s="220">
        <v>0.58627803871647421</v>
      </c>
      <c r="E70" s="210"/>
      <c r="F70" s="211"/>
      <c r="G70" s="212"/>
      <c r="I70" s="213"/>
      <c r="J70" s="214"/>
      <c r="K70" s="215"/>
      <c r="L70" s="209"/>
    </row>
    <row r="71" spans="1:12" s="206" customFormat="1" hidden="1" outlineLevel="1" x14ac:dyDescent="0.4">
      <c r="B71" s="207" t="s">
        <v>41</v>
      </c>
      <c r="C71" s="220">
        <v>0.6413660555884092</v>
      </c>
      <c r="D71" s="220">
        <v>0.62256439976818079</v>
      </c>
      <c r="E71" s="210"/>
      <c r="F71" s="211"/>
      <c r="G71" s="212"/>
      <c r="I71" s="213"/>
      <c r="J71" s="214"/>
      <c r="K71" s="215"/>
      <c r="L71" s="209"/>
    </row>
    <row r="72" spans="1:12" s="206" customFormat="1" hidden="1" outlineLevel="1" x14ac:dyDescent="0.4">
      <c r="B72" s="207" t="s">
        <v>42</v>
      </c>
      <c r="C72" s="220">
        <v>0.76020003175107165</v>
      </c>
      <c r="D72" s="220">
        <v>0.76004210526315785</v>
      </c>
      <c r="E72" s="210"/>
      <c r="F72" s="211"/>
      <c r="G72" s="212"/>
      <c r="I72" s="213"/>
      <c r="J72" s="214"/>
      <c r="K72" s="215"/>
      <c r="L72" s="209"/>
    </row>
    <row r="73" spans="1:12" s="206" customFormat="1" hidden="1" outlineLevel="1" x14ac:dyDescent="0.4">
      <c r="B73" s="207" t="s">
        <v>0</v>
      </c>
      <c r="C73" s="220">
        <v>0.53746438411001485</v>
      </c>
      <c r="D73" s="220">
        <v>0.55145842820506674</v>
      </c>
      <c r="E73" s="210"/>
      <c r="F73" s="211"/>
      <c r="G73" s="212"/>
      <c r="I73" s="213"/>
      <c r="J73" s="214"/>
      <c r="K73" s="215"/>
      <c r="L73" s="209"/>
    </row>
    <row r="74" spans="1:12" s="206" customFormat="1" hidden="1" outlineLevel="1" x14ac:dyDescent="0.4">
      <c r="B74" s="207" t="s">
        <v>43</v>
      </c>
      <c r="C74" s="220">
        <v>0.50427509777226653</v>
      </c>
      <c r="D74" s="220">
        <v>0.625900897736692</v>
      </c>
      <c r="E74" s="210"/>
      <c r="F74" s="211"/>
      <c r="G74" s="212"/>
      <c r="I74" s="213"/>
      <c r="J74" s="214"/>
      <c r="K74" s="215"/>
      <c r="L74" s="209"/>
    </row>
    <row r="75" spans="1:12" s="206" customFormat="1" hidden="1" outlineLevel="1" x14ac:dyDescent="0.4">
      <c r="B75" s="207" t="s">
        <v>44</v>
      </c>
      <c r="C75" s="220">
        <v>0.57625450665881839</v>
      </c>
      <c r="D75" s="220">
        <v>0.67085777265414193</v>
      </c>
      <c r="E75" s="210"/>
      <c r="F75" s="211"/>
      <c r="G75" s="212"/>
      <c r="I75" s="213"/>
      <c r="J75" s="214"/>
      <c r="K75" s="215"/>
      <c r="L75" s="209"/>
    </row>
    <row r="76" spans="1:12" s="206" customFormat="1" hidden="1" outlineLevel="1" x14ac:dyDescent="0.4">
      <c r="B76" s="207" t="s">
        <v>45</v>
      </c>
      <c r="C76" s="220">
        <v>0.54076580873861479</v>
      </c>
      <c r="D76" s="220">
        <v>0.64660169705116355</v>
      </c>
      <c r="E76" s="210"/>
      <c r="F76" s="211"/>
      <c r="G76" s="212"/>
      <c r="I76" s="213"/>
      <c r="J76" s="214"/>
      <c r="K76" s="215"/>
      <c r="L76" s="209"/>
    </row>
    <row r="77" spans="1:12" s="206" customFormat="1" hidden="1" outlineLevel="1" x14ac:dyDescent="0.4">
      <c r="B77" s="207" t="s">
        <v>46</v>
      </c>
      <c r="C77" s="220">
        <v>0.10200576955710165</v>
      </c>
      <c r="D77" s="220">
        <v>0.13747565725413827</v>
      </c>
      <c r="E77" s="210"/>
      <c r="F77" s="211"/>
      <c r="G77" s="212"/>
      <c r="I77" s="213"/>
      <c r="J77" s="214"/>
      <c r="K77" s="215"/>
      <c r="L77" s="209"/>
    </row>
    <row r="78" spans="1:12" s="206" customFormat="1" hidden="1" outlineLevel="1" x14ac:dyDescent="0.4">
      <c r="B78" s="207" t="s">
        <v>47</v>
      </c>
      <c r="C78" s="220">
        <v>0.57515307766677404</v>
      </c>
      <c r="D78" s="220">
        <v>0.58116408533930464</v>
      </c>
      <c r="E78" s="210"/>
      <c r="F78" s="211"/>
      <c r="G78" s="212"/>
      <c r="I78" s="213"/>
      <c r="J78" s="214"/>
      <c r="K78" s="215"/>
      <c r="L78" s="209"/>
    </row>
    <row r="79" spans="1:12" ht="15" customHeight="1" collapsed="1" x14ac:dyDescent="0.4">
      <c r="A79" s="225">
        <v>4</v>
      </c>
      <c r="B79" s="226" t="s">
        <v>140</v>
      </c>
      <c r="C79" s="223">
        <v>0.52399881295785622</v>
      </c>
      <c r="D79" s="224">
        <v>0.60491517677706508</v>
      </c>
    </row>
    <row r="80" spans="1:12" s="206" customFormat="1" hidden="1" outlineLevel="1" x14ac:dyDescent="0.4">
      <c r="B80" s="207" t="s">
        <v>31</v>
      </c>
      <c r="C80" s="220">
        <v>4.4393551484118728E-2</v>
      </c>
      <c r="D80" s="227" t="s">
        <v>146</v>
      </c>
      <c r="E80" s="210"/>
      <c r="F80" s="211"/>
      <c r="G80" s="212"/>
      <c r="I80" s="213"/>
      <c r="J80" s="214"/>
      <c r="K80" s="215"/>
      <c r="L80" s="209"/>
    </row>
    <row r="81" spans="2:12" s="206" customFormat="1" hidden="1" outlineLevel="1" x14ac:dyDescent="0.4">
      <c r="B81" s="207" t="s">
        <v>32</v>
      </c>
      <c r="C81" s="220">
        <v>3.6435999486455255E-2</v>
      </c>
      <c r="D81" s="227" t="s">
        <v>146</v>
      </c>
      <c r="E81" s="210"/>
      <c r="F81" s="211"/>
      <c r="G81" s="212"/>
      <c r="I81" s="213"/>
      <c r="J81" s="214"/>
      <c r="K81" s="215"/>
      <c r="L81" s="209"/>
    </row>
    <row r="82" spans="2:12" s="206" customFormat="1" hidden="1" outlineLevel="1" x14ac:dyDescent="0.4">
      <c r="B82" s="207" t="s">
        <v>33</v>
      </c>
      <c r="C82" s="220">
        <v>4.8449444434814262E-2</v>
      </c>
      <c r="D82" s="227" t="s">
        <v>146</v>
      </c>
      <c r="E82" s="210"/>
      <c r="F82" s="211"/>
      <c r="G82" s="212"/>
      <c r="I82" s="213"/>
      <c r="J82" s="214"/>
      <c r="K82" s="215"/>
      <c r="L82" s="209"/>
    </row>
    <row r="83" spans="2:12" s="206" customFormat="1" hidden="1" outlineLevel="1" x14ac:dyDescent="0.4">
      <c r="B83" s="207" t="s">
        <v>34</v>
      </c>
      <c r="C83" s="220">
        <v>5.2203519076031019E-2</v>
      </c>
      <c r="D83" s="227" t="s">
        <v>146</v>
      </c>
      <c r="E83" s="210"/>
      <c r="F83" s="211"/>
      <c r="G83" s="212"/>
      <c r="I83" s="213"/>
      <c r="J83" s="214"/>
      <c r="K83" s="215"/>
      <c r="L83" s="209"/>
    </row>
    <row r="84" spans="2:12" s="206" customFormat="1" hidden="1" outlineLevel="1" x14ac:dyDescent="0.4">
      <c r="B84" s="207" t="s">
        <v>35</v>
      </c>
      <c r="C84" s="220">
        <v>5.2038256506741924E-2</v>
      </c>
      <c r="D84" s="227" t="s">
        <v>146</v>
      </c>
      <c r="E84" s="210"/>
      <c r="F84" s="211"/>
      <c r="G84" s="212"/>
      <c r="I84" s="213"/>
      <c r="J84" s="214"/>
      <c r="K84" s="215"/>
      <c r="L84" s="209"/>
    </row>
    <row r="85" spans="2:12" s="206" customFormat="1" hidden="1" outlineLevel="1" x14ac:dyDescent="0.4">
      <c r="B85" s="207" t="s">
        <v>36</v>
      </c>
      <c r="C85" s="220">
        <v>6.2366511483183194E-2</v>
      </c>
      <c r="D85" s="227" t="s">
        <v>146</v>
      </c>
      <c r="E85" s="210"/>
      <c r="F85" s="211"/>
      <c r="G85" s="212"/>
      <c r="I85" s="213"/>
      <c r="J85" s="214"/>
      <c r="K85" s="215"/>
      <c r="L85" s="209"/>
    </row>
    <row r="86" spans="2:12" s="206" customFormat="1" hidden="1" outlineLevel="1" x14ac:dyDescent="0.4">
      <c r="B86" s="207" t="s">
        <v>37</v>
      </c>
      <c r="C86" s="220">
        <v>8.4325789967671289E-2</v>
      </c>
      <c r="D86" s="227" t="s">
        <v>146</v>
      </c>
      <c r="E86" s="210"/>
      <c r="F86" s="211"/>
      <c r="G86" s="212"/>
      <c r="I86" s="213"/>
      <c r="J86" s="214"/>
      <c r="K86" s="215"/>
      <c r="L86" s="209"/>
    </row>
    <row r="87" spans="2:12" s="206" customFormat="1" hidden="1" outlineLevel="1" x14ac:dyDescent="0.4">
      <c r="B87" s="207" t="s">
        <v>38</v>
      </c>
      <c r="C87" s="220">
        <v>8.6138720635548283E-2</v>
      </c>
      <c r="D87" s="227" t="s">
        <v>146</v>
      </c>
      <c r="E87" s="210"/>
      <c r="F87" s="211"/>
      <c r="G87" s="212"/>
      <c r="I87" s="213"/>
      <c r="J87" s="214"/>
      <c r="K87" s="215"/>
      <c r="L87" s="209"/>
    </row>
    <row r="88" spans="2:12" s="206" customFormat="1" hidden="1" outlineLevel="1" x14ac:dyDescent="0.4">
      <c r="B88" s="207" t="s">
        <v>39</v>
      </c>
      <c r="C88" s="220">
        <v>3.1316953092947984E-2</v>
      </c>
      <c r="D88" s="227" t="s">
        <v>146</v>
      </c>
      <c r="E88" s="210"/>
      <c r="F88" s="211"/>
      <c r="G88" s="212"/>
      <c r="I88" s="213"/>
      <c r="J88" s="214"/>
      <c r="K88" s="215"/>
      <c r="L88" s="209"/>
    </row>
    <row r="89" spans="2:12" s="206" customFormat="1" hidden="1" outlineLevel="1" x14ac:dyDescent="0.4">
      <c r="B89" s="207" t="s">
        <v>40</v>
      </c>
      <c r="C89" s="220">
        <v>9.6026004497018286E-2</v>
      </c>
      <c r="D89" s="227" t="s">
        <v>146</v>
      </c>
      <c r="E89" s="210"/>
      <c r="F89" s="211"/>
      <c r="G89" s="212"/>
      <c r="I89" s="213"/>
      <c r="J89" s="214"/>
      <c r="K89" s="215"/>
      <c r="L89" s="209"/>
    </row>
    <row r="90" spans="2:12" s="206" customFormat="1" hidden="1" outlineLevel="1" x14ac:dyDescent="0.4">
      <c r="B90" s="207" t="s">
        <v>41</v>
      </c>
      <c r="C90" s="220">
        <v>4.1464616597673962E-2</v>
      </c>
      <c r="D90" s="227" t="s">
        <v>146</v>
      </c>
      <c r="E90" s="210"/>
      <c r="F90" s="211"/>
      <c r="G90" s="212"/>
      <c r="I90" s="213"/>
      <c r="J90" s="214"/>
      <c r="K90" s="215"/>
      <c r="L90" s="209"/>
    </row>
    <row r="91" spans="2:12" s="206" customFormat="1" hidden="1" outlineLevel="1" x14ac:dyDescent="0.4">
      <c r="B91" s="207" t="s">
        <v>42</v>
      </c>
      <c r="C91" s="220">
        <v>3.52833783140181E-2</v>
      </c>
      <c r="D91" s="227" t="s">
        <v>146</v>
      </c>
      <c r="E91" s="210"/>
      <c r="F91" s="211"/>
      <c r="G91" s="212"/>
      <c r="I91" s="213"/>
      <c r="J91" s="214"/>
      <c r="K91" s="215"/>
      <c r="L91" s="209"/>
    </row>
    <row r="92" spans="2:12" s="206" customFormat="1" hidden="1" outlineLevel="1" x14ac:dyDescent="0.4">
      <c r="B92" s="207" t="s">
        <v>0</v>
      </c>
      <c r="C92" s="220">
        <v>7.6094379164998699E-2</v>
      </c>
      <c r="D92" s="227" t="s">
        <v>146</v>
      </c>
      <c r="E92" s="210"/>
      <c r="F92" s="211"/>
      <c r="G92" s="212"/>
      <c r="I92" s="213"/>
      <c r="J92" s="214"/>
      <c r="K92" s="215"/>
      <c r="L92" s="209"/>
    </row>
    <row r="93" spans="2:12" s="206" customFormat="1" hidden="1" outlineLevel="1" x14ac:dyDescent="0.4">
      <c r="B93" s="207" t="s">
        <v>43</v>
      </c>
      <c r="C93" s="220">
        <v>8.8359246958437027E-2</v>
      </c>
      <c r="D93" s="227" t="s">
        <v>146</v>
      </c>
      <c r="E93" s="210"/>
      <c r="F93" s="211"/>
      <c r="G93" s="212"/>
      <c r="I93" s="213"/>
      <c r="J93" s="214"/>
      <c r="K93" s="215"/>
      <c r="L93" s="209"/>
    </row>
    <row r="94" spans="2:12" s="206" customFormat="1" hidden="1" outlineLevel="1" x14ac:dyDescent="0.4">
      <c r="B94" s="207" t="s">
        <v>44</v>
      </c>
      <c r="C94" s="220">
        <v>4.3990508424692813E-2</v>
      </c>
      <c r="D94" s="227" t="s">
        <v>146</v>
      </c>
      <c r="E94" s="210"/>
      <c r="F94" s="211"/>
      <c r="G94" s="212"/>
      <c r="I94" s="213"/>
      <c r="J94" s="214"/>
      <c r="K94" s="215"/>
      <c r="L94" s="209"/>
    </row>
    <row r="95" spans="2:12" s="206" customFormat="1" hidden="1" outlineLevel="1" x14ac:dyDescent="0.4">
      <c r="B95" s="207" t="s">
        <v>45</v>
      </c>
      <c r="C95" s="220">
        <v>6.2036600020753625E-2</v>
      </c>
      <c r="D95" s="227" t="s">
        <v>146</v>
      </c>
      <c r="E95" s="210"/>
      <c r="F95" s="211"/>
      <c r="G95" s="212"/>
      <c r="I95" s="213"/>
      <c r="J95" s="214"/>
      <c r="K95" s="215"/>
      <c r="L95" s="209"/>
    </row>
    <row r="96" spans="2:12" s="206" customFormat="1" hidden="1" outlineLevel="1" x14ac:dyDescent="0.4">
      <c r="B96" s="207" t="s">
        <v>46</v>
      </c>
      <c r="C96" s="220">
        <v>8.654335652469031E-3</v>
      </c>
      <c r="D96" s="227" t="s">
        <v>146</v>
      </c>
      <c r="E96" s="210"/>
      <c r="F96" s="211"/>
      <c r="G96" s="212"/>
      <c r="I96" s="213"/>
      <c r="J96" s="214"/>
      <c r="K96" s="215"/>
      <c r="L96" s="209"/>
    </row>
    <row r="97" spans="1:12" s="206" customFormat="1" hidden="1" outlineLevel="1" x14ac:dyDescent="0.4">
      <c r="B97" s="207" t="s">
        <v>47</v>
      </c>
      <c r="C97" s="220">
        <v>6.596841766032871E-2</v>
      </c>
      <c r="D97" s="227" t="s">
        <v>146</v>
      </c>
      <c r="E97" s="210"/>
      <c r="F97" s="211"/>
      <c r="G97" s="212"/>
      <c r="I97" s="213"/>
      <c r="J97" s="214"/>
      <c r="K97" s="215"/>
      <c r="L97" s="209"/>
    </row>
    <row r="98" spans="1:12" collapsed="1" x14ac:dyDescent="0.4">
      <c r="A98" s="225">
        <v>5</v>
      </c>
      <c r="B98" s="228" t="s">
        <v>135</v>
      </c>
      <c r="C98" s="223">
        <v>5.6888777731783816E-2</v>
      </c>
      <c r="D98" s="259" t="s">
        <v>146</v>
      </c>
    </row>
    <row r="99" spans="1:12" s="206" customFormat="1" hidden="1" outlineLevel="1" x14ac:dyDescent="0.4">
      <c r="B99" s="207" t="s">
        <v>31</v>
      </c>
      <c r="C99" s="220">
        <v>0.54626536225622513</v>
      </c>
      <c r="D99" s="220">
        <v>0.46424413770164641</v>
      </c>
      <c r="E99" s="210"/>
      <c r="F99" s="211"/>
      <c r="G99" s="212"/>
      <c r="I99" s="213"/>
      <c r="J99" s="214"/>
      <c r="K99" s="215"/>
      <c r="L99" s="209"/>
    </row>
    <row r="100" spans="1:12" s="206" customFormat="1" hidden="1" outlineLevel="1" x14ac:dyDescent="0.4">
      <c r="B100" s="207" t="s">
        <v>32</v>
      </c>
      <c r="C100" s="220">
        <v>0.53537683414851045</v>
      </c>
      <c r="D100" s="220">
        <v>1.0657864457484754</v>
      </c>
      <c r="E100" s="210"/>
      <c r="F100" s="211"/>
      <c r="G100" s="212"/>
      <c r="I100" s="213"/>
      <c r="J100" s="214"/>
      <c r="K100" s="215"/>
      <c r="L100" s="209"/>
    </row>
    <row r="101" spans="1:12" s="206" customFormat="1" hidden="1" outlineLevel="1" x14ac:dyDescent="0.4">
      <c r="B101" s="207" t="s">
        <v>33</v>
      </c>
      <c r="C101" s="220">
        <v>0.41843271769892992</v>
      </c>
      <c r="D101" s="220">
        <v>0.44082573638693523</v>
      </c>
      <c r="E101" s="210"/>
      <c r="F101" s="211"/>
      <c r="G101" s="212"/>
      <c r="I101" s="213"/>
      <c r="J101" s="214"/>
      <c r="K101" s="215"/>
      <c r="L101" s="209"/>
    </row>
    <row r="102" spans="1:12" s="206" customFormat="1" hidden="1" outlineLevel="1" x14ac:dyDescent="0.4">
      <c r="B102" s="207" t="s">
        <v>34</v>
      </c>
      <c r="C102" s="220">
        <v>1.2916465612922889</v>
      </c>
      <c r="D102" s="220">
        <v>1.2171848672360699</v>
      </c>
      <c r="E102" s="210"/>
      <c r="F102" s="211"/>
      <c r="G102" s="212"/>
      <c r="I102" s="213"/>
      <c r="J102" s="214"/>
      <c r="K102" s="215"/>
      <c r="L102" s="209"/>
    </row>
    <row r="103" spans="1:12" s="206" customFormat="1" hidden="1" outlineLevel="1" x14ac:dyDescent="0.4">
      <c r="B103" s="207" t="s">
        <v>35</v>
      </c>
      <c r="C103" s="220">
        <v>0.17856430310043495</v>
      </c>
      <c r="D103" s="220">
        <v>0.53821405015845436</v>
      </c>
      <c r="E103" s="210"/>
      <c r="F103" s="211"/>
      <c r="G103" s="212"/>
      <c r="I103" s="213"/>
      <c r="J103" s="214"/>
      <c r="K103" s="215"/>
      <c r="L103" s="209"/>
    </row>
    <row r="104" spans="1:12" s="206" customFormat="1" hidden="1" outlineLevel="1" x14ac:dyDescent="0.4">
      <c r="B104" s="207" t="s">
        <v>36</v>
      </c>
      <c r="C104" s="220">
        <v>0.97884962599948411</v>
      </c>
      <c r="D104" s="220">
        <v>0.88468896461092961</v>
      </c>
      <c r="E104" s="210"/>
      <c r="F104" s="211"/>
      <c r="G104" s="212"/>
      <c r="I104" s="213"/>
      <c r="J104" s="214"/>
      <c r="K104" s="215"/>
      <c r="L104" s="209"/>
    </row>
    <row r="105" spans="1:12" s="206" customFormat="1" hidden="1" outlineLevel="1" x14ac:dyDescent="0.4">
      <c r="B105" s="207" t="s">
        <v>37</v>
      </c>
      <c r="C105" s="220">
        <v>0.1323902991757589</v>
      </c>
      <c r="D105" s="220">
        <v>8.0288794382355852E-2</v>
      </c>
      <c r="E105" s="210"/>
      <c r="F105" s="211"/>
      <c r="G105" s="212"/>
      <c r="I105" s="213"/>
      <c r="J105" s="214"/>
      <c r="K105" s="215"/>
      <c r="L105" s="209"/>
    </row>
    <row r="106" spans="1:12" s="206" customFormat="1" hidden="1" outlineLevel="1" x14ac:dyDescent="0.4">
      <c r="B106" s="207" t="s">
        <v>38</v>
      </c>
      <c r="C106" s="220">
        <v>3.7886340977068791E-2</v>
      </c>
      <c r="D106" s="220">
        <v>0.10711191816879352</v>
      </c>
      <c r="E106" s="210"/>
      <c r="F106" s="211"/>
      <c r="G106" s="212"/>
      <c r="I106" s="213"/>
      <c r="J106" s="214"/>
      <c r="K106" s="215"/>
      <c r="L106" s="209"/>
    </row>
    <row r="107" spans="1:12" s="206" customFormat="1" hidden="1" outlineLevel="1" x14ac:dyDescent="0.4">
      <c r="B107" s="207" t="s">
        <v>39</v>
      </c>
      <c r="C107" s="220">
        <v>0.17266643681043128</v>
      </c>
      <c r="D107" s="220">
        <v>0.56481594866645446</v>
      </c>
      <c r="E107" s="210"/>
      <c r="F107" s="211"/>
      <c r="G107" s="212"/>
      <c r="I107" s="213"/>
      <c r="J107" s="214"/>
      <c r="K107" s="215"/>
      <c r="L107" s="209"/>
    </row>
    <row r="108" spans="1:12" s="206" customFormat="1" hidden="1" outlineLevel="1" x14ac:dyDescent="0.4">
      <c r="B108" s="207" t="s">
        <v>40</v>
      </c>
      <c r="C108" s="220">
        <v>-0.10999826891213492</v>
      </c>
      <c r="D108" s="220">
        <v>0.26937091958095044</v>
      </c>
      <c r="E108" s="210"/>
      <c r="F108" s="211"/>
      <c r="G108" s="212"/>
      <c r="I108" s="213"/>
      <c r="J108" s="214"/>
      <c r="K108" s="215"/>
      <c r="L108" s="209"/>
    </row>
    <row r="109" spans="1:12" s="206" customFormat="1" hidden="1" outlineLevel="1" x14ac:dyDescent="0.4">
      <c r="B109" s="207" t="s">
        <v>41</v>
      </c>
      <c r="C109" s="220">
        <v>1.4390918979462162</v>
      </c>
      <c r="D109" s="220">
        <v>1.6691537148015618</v>
      </c>
      <c r="E109" s="210"/>
      <c r="F109" s="211"/>
      <c r="G109" s="212"/>
      <c r="I109" s="213"/>
      <c r="J109" s="214"/>
      <c r="K109" s="215"/>
      <c r="L109" s="209"/>
    </row>
    <row r="110" spans="1:12" s="206" customFormat="1" hidden="1" outlineLevel="1" x14ac:dyDescent="0.4">
      <c r="B110" s="207" t="s">
        <v>42</v>
      </c>
      <c r="C110" s="220">
        <v>0.63232857255582731</v>
      </c>
      <c r="D110" s="220">
        <v>0.8748918996829057</v>
      </c>
      <c r="E110" s="210"/>
      <c r="F110" s="211"/>
      <c r="G110" s="212"/>
      <c r="I110" s="213"/>
      <c r="J110" s="214"/>
      <c r="K110" s="215"/>
      <c r="L110" s="209"/>
    </row>
    <row r="111" spans="1:12" s="206" customFormat="1" hidden="1" outlineLevel="1" x14ac:dyDescent="0.4">
      <c r="B111" s="207" t="s">
        <v>0</v>
      </c>
      <c r="C111" s="220">
        <v>7.8187537484241315E-2</v>
      </c>
      <c r="D111" s="220">
        <v>2.1014771688399173E-2</v>
      </c>
      <c r="E111" s="210"/>
      <c r="F111" s="211"/>
      <c r="G111" s="212"/>
      <c r="I111" s="213"/>
      <c r="J111" s="214"/>
      <c r="K111" s="215"/>
      <c r="L111" s="209"/>
    </row>
    <row r="112" spans="1:12" s="206" customFormat="1" hidden="1" outlineLevel="1" x14ac:dyDescent="0.4">
      <c r="B112" s="207" t="s">
        <v>43</v>
      </c>
      <c r="C112" s="220">
        <v>0.74874366098145395</v>
      </c>
      <c r="D112" s="220">
        <v>0.75241602187626244</v>
      </c>
      <c r="E112" s="210"/>
      <c r="F112" s="211"/>
      <c r="G112" s="212"/>
      <c r="I112" s="213"/>
      <c r="J112" s="214"/>
      <c r="K112" s="215"/>
      <c r="L112" s="209"/>
    </row>
    <row r="113" spans="1:12" s="206" customFormat="1" hidden="1" outlineLevel="1" x14ac:dyDescent="0.4">
      <c r="B113" s="207" t="s">
        <v>44</v>
      </c>
      <c r="C113" s="220">
        <v>1.0529755478452929</v>
      </c>
      <c r="D113" s="220">
        <v>1.0009444369489131</v>
      </c>
      <c r="E113" s="210"/>
      <c r="F113" s="211"/>
      <c r="G113" s="212"/>
      <c r="I113" s="213"/>
      <c r="J113" s="214"/>
      <c r="K113" s="215"/>
      <c r="L113" s="209"/>
    </row>
    <row r="114" spans="1:12" s="206" customFormat="1" hidden="1" outlineLevel="1" x14ac:dyDescent="0.4">
      <c r="B114" s="207" t="s">
        <v>45</v>
      </c>
      <c r="C114" s="220">
        <v>0.84431980072934498</v>
      </c>
      <c r="D114" s="220">
        <v>0.79344231089537676</v>
      </c>
      <c r="E114" s="210"/>
      <c r="F114" s="211"/>
      <c r="G114" s="212"/>
      <c r="I114" s="213"/>
      <c r="J114" s="214"/>
      <c r="K114" s="215"/>
      <c r="L114" s="209"/>
    </row>
    <row r="115" spans="1:12" s="206" customFormat="1" hidden="1" outlineLevel="1" x14ac:dyDescent="0.4">
      <c r="B115" s="207" t="s">
        <v>46</v>
      </c>
      <c r="C115" s="220">
        <v>-9.4917696312305455E-2</v>
      </c>
      <c r="D115" s="220">
        <v>-4.4760706323261887E-2</v>
      </c>
      <c r="E115" s="210"/>
      <c r="F115" s="211"/>
      <c r="G115" s="212"/>
      <c r="I115" s="213"/>
      <c r="J115" s="214"/>
      <c r="K115" s="215"/>
      <c r="L115" s="209"/>
    </row>
    <row r="116" spans="1:12" s="206" customFormat="1" hidden="1" outlineLevel="1" x14ac:dyDescent="0.4">
      <c r="B116" s="207" t="s">
        <v>47</v>
      </c>
      <c r="C116" s="220">
        <v>-6.5966500233662101E-2</v>
      </c>
      <c r="D116" s="220">
        <v>0.23021738406737907</v>
      </c>
      <c r="E116" s="210"/>
      <c r="F116" s="211"/>
      <c r="G116" s="212"/>
      <c r="I116" s="213"/>
      <c r="J116" s="214"/>
      <c r="K116" s="215"/>
      <c r="L116" s="209"/>
    </row>
    <row r="117" spans="1:12" ht="30.75" customHeight="1" collapsed="1" x14ac:dyDescent="0.4">
      <c r="A117" s="225">
        <v>6</v>
      </c>
      <c r="B117" s="226" t="s">
        <v>142</v>
      </c>
      <c r="C117" s="223">
        <v>0.7744184845218347</v>
      </c>
      <c r="D117" s="224">
        <v>0.77808298562249045</v>
      </c>
    </row>
    <row r="118" spans="1:12" s="206" customFormat="1" hidden="1" outlineLevel="1" x14ac:dyDescent="0.4">
      <c r="B118" s="207" t="s">
        <v>31</v>
      </c>
      <c r="C118" s="220">
        <v>0.53450171321506945</v>
      </c>
      <c r="D118" s="220">
        <v>0.54966432378968377</v>
      </c>
      <c r="E118" s="210"/>
      <c r="F118" s="211"/>
      <c r="G118" s="212"/>
      <c r="I118" s="213"/>
      <c r="J118" s="214"/>
      <c r="K118" s="215"/>
      <c r="L118" s="209"/>
    </row>
    <row r="119" spans="1:12" s="206" customFormat="1" hidden="1" outlineLevel="1" x14ac:dyDescent="0.4">
      <c r="B119" s="207" t="s">
        <v>32</v>
      </c>
      <c r="C119" s="220">
        <v>0</v>
      </c>
      <c r="D119" s="220">
        <v>0</v>
      </c>
      <c r="E119" s="210"/>
      <c r="F119" s="211"/>
      <c r="G119" s="212"/>
      <c r="I119" s="213"/>
      <c r="J119" s="214"/>
      <c r="K119" s="215"/>
      <c r="L119" s="209"/>
    </row>
    <row r="120" spans="1:12" s="206" customFormat="1" hidden="1" outlineLevel="1" x14ac:dyDescent="0.4">
      <c r="B120" s="207" t="s">
        <v>33</v>
      </c>
      <c r="C120" s="220">
        <v>5.1866441938399717E-3</v>
      </c>
      <c r="D120" s="220">
        <v>9.0305165143376512E-3</v>
      </c>
      <c r="E120" s="210"/>
      <c r="F120" s="211"/>
      <c r="G120" s="212"/>
      <c r="I120" s="213"/>
      <c r="J120" s="214"/>
      <c r="K120" s="215"/>
      <c r="L120" s="209"/>
    </row>
    <row r="121" spans="1:12" s="206" customFormat="1" hidden="1" outlineLevel="1" x14ac:dyDescent="0.4">
      <c r="B121" s="207" t="s">
        <v>34</v>
      </c>
      <c r="C121" s="220">
        <v>0.52605789814639559</v>
      </c>
      <c r="D121" s="220">
        <v>0.54059540410202778</v>
      </c>
      <c r="E121" s="210"/>
      <c r="F121" s="211"/>
      <c r="G121" s="212"/>
      <c r="I121" s="213"/>
      <c r="J121" s="214"/>
      <c r="K121" s="215"/>
      <c r="L121" s="209"/>
    </row>
    <row r="122" spans="1:12" s="206" customFormat="1" hidden="1" outlineLevel="1" x14ac:dyDescent="0.4">
      <c r="B122" s="207" t="s">
        <v>35</v>
      </c>
      <c r="C122" s="220">
        <v>5.510554247635769E-2</v>
      </c>
      <c r="D122" s="220">
        <v>5.941637308366713E-2</v>
      </c>
      <c r="E122" s="210"/>
      <c r="F122" s="211"/>
      <c r="G122" s="212"/>
      <c r="I122" s="213"/>
      <c r="J122" s="214"/>
      <c r="K122" s="215"/>
      <c r="L122" s="209"/>
    </row>
    <row r="123" spans="1:12" s="206" customFormat="1" hidden="1" outlineLevel="1" x14ac:dyDescent="0.4">
      <c r="B123" s="207" t="s">
        <v>36</v>
      </c>
      <c r="C123" s="220">
        <v>0.3675768650033473</v>
      </c>
      <c r="D123" s="220">
        <v>0.35615848907392977</v>
      </c>
      <c r="E123" s="210"/>
      <c r="F123" s="211"/>
      <c r="G123" s="212"/>
      <c r="I123" s="213"/>
      <c r="J123" s="214"/>
      <c r="K123" s="215"/>
      <c r="L123" s="209"/>
    </row>
    <row r="124" spans="1:12" s="206" customFormat="1" hidden="1" outlineLevel="1" x14ac:dyDescent="0.4">
      <c r="B124" s="207" t="s">
        <v>37</v>
      </c>
      <c r="C124" s="220">
        <v>2.9095162380978489E-2</v>
      </c>
      <c r="D124" s="220">
        <v>3.6811393531797056E-2</v>
      </c>
      <c r="E124" s="210"/>
      <c r="F124" s="211"/>
      <c r="G124" s="212"/>
      <c r="I124" s="213"/>
      <c r="J124" s="214"/>
      <c r="K124" s="215"/>
      <c r="L124" s="209"/>
    </row>
    <row r="125" spans="1:12" s="206" customFormat="1" hidden="1" outlineLevel="1" x14ac:dyDescent="0.4">
      <c r="B125" s="207" t="s">
        <v>38</v>
      </c>
      <c r="C125" s="220">
        <v>0.63667692574450563</v>
      </c>
      <c r="D125" s="220">
        <v>0.48490654049911702</v>
      </c>
      <c r="E125" s="210"/>
      <c r="F125" s="211"/>
      <c r="G125" s="212"/>
      <c r="I125" s="213"/>
      <c r="J125" s="214"/>
      <c r="K125" s="215"/>
      <c r="L125" s="209"/>
    </row>
    <row r="126" spans="1:12" s="206" customFormat="1" hidden="1" outlineLevel="1" x14ac:dyDescent="0.4">
      <c r="B126" s="207" t="s">
        <v>39</v>
      </c>
      <c r="C126" s="220">
        <v>8.01545260782347E-2</v>
      </c>
      <c r="D126" s="220">
        <v>8.7139673287453159E-2</v>
      </c>
      <c r="E126" s="210"/>
      <c r="F126" s="211"/>
      <c r="G126" s="212"/>
      <c r="I126" s="213"/>
      <c r="J126" s="214"/>
      <c r="K126" s="215"/>
      <c r="L126" s="209"/>
    </row>
    <row r="127" spans="1:12" s="206" customFormat="1" hidden="1" outlineLevel="1" x14ac:dyDescent="0.4">
      <c r="B127" s="207" t="s">
        <v>40</v>
      </c>
      <c r="C127" s="220">
        <v>0.71976160447115267</v>
      </c>
      <c r="D127" s="220">
        <v>0.77514044233007739</v>
      </c>
      <c r="E127" s="210"/>
      <c r="F127" s="211"/>
      <c r="G127" s="212"/>
      <c r="I127" s="213"/>
      <c r="J127" s="214"/>
      <c r="K127" s="215"/>
      <c r="L127" s="209"/>
    </row>
    <row r="128" spans="1:12" s="206" customFormat="1" hidden="1" outlineLevel="1" x14ac:dyDescent="0.4">
      <c r="B128" s="207" t="s">
        <v>41</v>
      </c>
      <c r="C128" s="220">
        <v>0.35045717424315853</v>
      </c>
      <c r="D128" s="220">
        <v>0.34804172150136498</v>
      </c>
      <c r="E128" s="210"/>
      <c r="F128" s="211"/>
      <c r="G128" s="212"/>
      <c r="I128" s="213"/>
      <c r="J128" s="214"/>
      <c r="K128" s="215"/>
      <c r="L128" s="209"/>
    </row>
    <row r="129" spans="1:12" s="206" customFormat="1" hidden="1" outlineLevel="1" x14ac:dyDescent="0.4">
      <c r="B129" s="207" t="s">
        <v>42</v>
      </c>
      <c r="C129" s="220">
        <v>5.8549672532154977E-2</v>
      </c>
      <c r="D129" s="220">
        <v>6.3830663427088916E-2</v>
      </c>
      <c r="E129" s="210"/>
      <c r="F129" s="211"/>
      <c r="G129" s="212"/>
      <c r="I129" s="213"/>
      <c r="J129" s="214"/>
      <c r="K129" s="215"/>
      <c r="L129" s="209"/>
    </row>
    <row r="130" spans="1:12" s="206" customFormat="1" hidden="1" outlineLevel="1" x14ac:dyDescent="0.4">
      <c r="B130" s="207" t="s">
        <v>0</v>
      </c>
      <c r="C130" s="220">
        <v>0</v>
      </c>
      <c r="D130" s="220">
        <v>1.166819034788048E-3</v>
      </c>
      <c r="E130" s="210"/>
      <c r="F130" s="211"/>
      <c r="G130" s="212"/>
      <c r="I130" s="213"/>
      <c r="J130" s="214"/>
      <c r="K130" s="215"/>
      <c r="L130" s="209"/>
    </row>
    <row r="131" spans="1:12" s="206" customFormat="1" hidden="1" outlineLevel="1" x14ac:dyDescent="0.4">
      <c r="B131" s="207" t="s">
        <v>43</v>
      </c>
      <c r="C131" s="220">
        <v>0.4829730235828687</v>
      </c>
      <c r="D131" s="220">
        <v>0.45122898604766787</v>
      </c>
      <c r="E131" s="210"/>
      <c r="F131" s="211"/>
      <c r="G131" s="212"/>
      <c r="I131" s="213"/>
      <c r="J131" s="214"/>
      <c r="K131" s="215"/>
      <c r="L131" s="209"/>
    </row>
    <row r="132" spans="1:12" s="206" customFormat="1" hidden="1" outlineLevel="1" x14ac:dyDescent="0.4">
      <c r="B132" s="207" t="s">
        <v>44</v>
      </c>
      <c r="C132" s="220">
        <v>0.65759566174107253</v>
      </c>
      <c r="D132" s="220">
        <v>0.63396322251410708</v>
      </c>
      <c r="E132" s="210"/>
      <c r="F132" s="211"/>
      <c r="G132" s="212"/>
      <c r="I132" s="213"/>
      <c r="J132" s="214"/>
      <c r="K132" s="215"/>
      <c r="L132" s="209"/>
    </row>
    <row r="133" spans="1:12" s="206" customFormat="1" hidden="1" outlineLevel="1" x14ac:dyDescent="0.4">
      <c r="B133" s="207" t="s">
        <v>45</v>
      </c>
      <c r="C133" s="220">
        <v>0.22890439966429824</v>
      </c>
      <c r="D133" s="220">
        <v>0.24549991672020369</v>
      </c>
      <c r="E133" s="210"/>
      <c r="F133" s="211"/>
      <c r="G133" s="212"/>
      <c r="I133" s="213"/>
      <c r="J133" s="214"/>
      <c r="K133" s="215"/>
      <c r="L133" s="209"/>
    </row>
    <row r="134" spans="1:12" s="206" customFormat="1" hidden="1" outlineLevel="1" x14ac:dyDescent="0.4">
      <c r="B134" s="207" t="s">
        <v>46</v>
      </c>
      <c r="C134" s="220">
        <v>0.3485435441558265</v>
      </c>
      <c r="D134" s="220">
        <v>0.35865328062808605</v>
      </c>
      <c r="E134" s="210"/>
      <c r="F134" s="211"/>
      <c r="G134" s="212"/>
      <c r="I134" s="213"/>
      <c r="J134" s="214"/>
      <c r="K134" s="215"/>
      <c r="L134" s="209"/>
    </row>
    <row r="135" spans="1:12" s="206" customFormat="1" hidden="1" outlineLevel="1" x14ac:dyDescent="0.4">
      <c r="B135" s="207" t="s">
        <v>47</v>
      </c>
      <c r="C135" s="220">
        <v>0.84399570389682799</v>
      </c>
      <c r="D135" s="220">
        <v>0.83592995772162859</v>
      </c>
      <c r="E135" s="210"/>
      <c r="F135" s="211"/>
      <c r="G135" s="212"/>
      <c r="I135" s="213"/>
      <c r="J135" s="214"/>
      <c r="K135" s="215"/>
      <c r="L135" s="209"/>
    </row>
    <row r="136" spans="1:12" ht="15" customHeight="1" collapsed="1" x14ac:dyDescent="0.4">
      <c r="A136" s="225">
        <v>7</v>
      </c>
      <c r="B136" s="226" t="s">
        <v>169</v>
      </c>
      <c r="C136" s="223">
        <v>0.39867532596639849</v>
      </c>
      <c r="D136" s="224">
        <v>0.39295486795999207</v>
      </c>
    </row>
    <row r="137" spans="1:12" s="206" customFormat="1" hidden="1" outlineLevel="1" x14ac:dyDescent="0.4">
      <c r="B137" s="207" t="s">
        <v>31</v>
      </c>
      <c r="C137" s="229">
        <v>1.9568077623563398</v>
      </c>
      <c r="D137" s="229">
        <v>0.94930204139184382</v>
      </c>
      <c r="E137" s="210"/>
      <c r="F137" s="211"/>
      <c r="G137" s="212"/>
      <c r="I137" s="213"/>
      <c r="J137" s="214"/>
      <c r="K137" s="215"/>
      <c r="L137" s="209"/>
    </row>
    <row r="138" spans="1:12" s="206" customFormat="1" hidden="1" outlineLevel="1" x14ac:dyDescent="0.4">
      <c r="B138" s="207" t="s">
        <v>32</v>
      </c>
      <c r="C138" s="229">
        <v>2.6520552618113595</v>
      </c>
      <c r="D138" s="229">
        <v>1.2297079376455833</v>
      </c>
      <c r="E138" s="210"/>
      <c r="F138" s="211"/>
      <c r="G138" s="212"/>
      <c r="I138" s="213"/>
      <c r="J138" s="214"/>
      <c r="K138" s="215"/>
      <c r="L138" s="209"/>
    </row>
    <row r="139" spans="1:12" s="206" customFormat="1" hidden="1" outlineLevel="1" x14ac:dyDescent="0.4">
      <c r="B139" s="207" t="s">
        <v>33</v>
      </c>
      <c r="C139" s="229">
        <v>0.65294619599389203</v>
      </c>
      <c r="D139" s="229">
        <v>0.67216464749671578</v>
      </c>
      <c r="E139" s="210"/>
      <c r="F139" s="211"/>
      <c r="G139" s="212"/>
      <c r="I139" s="213"/>
      <c r="J139" s="214"/>
      <c r="K139" s="215"/>
      <c r="L139" s="209"/>
    </row>
    <row r="140" spans="1:12" s="206" customFormat="1" hidden="1" outlineLevel="1" x14ac:dyDescent="0.4">
      <c r="B140" s="207" t="s">
        <v>34</v>
      </c>
      <c r="C140" s="229">
        <v>2.4812214603802927</v>
      </c>
      <c r="D140" s="229">
        <v>1.7023012837033669</v>
      </c>
      <c r="E140" s="210"/>
      <c r="F140" s="211"/>
      <c r="G140" s="212"/>
      <c r="I140" s="213"/>
      <c r="J140" s="214"/>
      <c r="K140" s="215"/>
      <c r="L140" s="209"/>
    </row>
    <row r="141" spans="1:12" s="206" customFormat="1" hidden="1" outlineLevel="1" x14ac:dyDescent="0.4">
      <c r="B141" s="207" t="s">
        <v>35</v>
      </c>
      <c r="C141" s="229">
        <v>1.2942802833938136</v>
      </c>
      <c r="D141" s="229">
        <v>1.1308362369337979</v>
      </c>
      <c r="E141" s="210"/>
      <c r="F141" s="211"/>
      <c r="G141" s="212"/>
      <c r="I141" s="213"/>
      <c r="J141" s="214"/>
      <c r="K141" s="215"/>
      <c r="L141" s="209"/>
    </row>
    <row r="142" spans="1:12" s="206" customFormat="1" hidden="1" outlineLevel="1" x14ac:dyDescent="0.4">
      <c r="B142" s="207" t="s">
        <v>36</v>
      </c>
      <c r="C142" s="229">
        <v>1.7981456799718185</v>
      </c>
      <c r="D142" s="229">
        <v>1.1482740574998249</v>
      </c>
      <c r="E142" s="210"/>
      <c r="F142" s="211"/>
      <c r="G142" s="212"/>
      <c r="I142" s="213"/>
      <c r="J142" s="214"/>
      <c r="K142" s="215"/>
      <c r="L142" s="209"/>
    </row>
    <row r="143" spans="1:12" s="206" customFormat="1" hidden="1" outlineLevel="1" x14ac:dyDescent="0.4">
      <c r="B143" s="207" t="s">
        <v>37</v>
      </c>
      <c r="C143" s="229">
        <v>4.5993585936572039</v>
      </c>
      <c r="D143" s="229">
        <v>2.9753642939511478</v>
      </c>
      <c r="E143" s="210"/>
      <c r="F143" s="211"/>
      <c r="G143" s="212"/>
      <c r="I143" s="213"/>
      <c r="J143" s="214"/>
      <c r="K143" s="215"/>
      <c r="L143" s="209"/>
    </row>
    <row r="144" spans="1:12" s="206" customFormat="1" hidden="1" outlineLevel="1" x14ac:dyDescent="0.4">
      <c r="B144" s="207" t="s">
        <v>38</v>
      </c>
      <c r="C144" s="229">
        <v>1.7376765604122923</v>
      </c>
      <c r="D144" s="229">
        <v>1.5118944261156451</v>
      </c>
      <c r="E144" s="210"/>
      <c r="F144" s="211"/>
      <c r="G144" s="212"/>
      <c r="I144" s="213"/>
      <c r="J144" s="214"/>
      <c r="K144" s="215"/>
      <c r="L144" s="209"/>
    </row>
    <row r="145" spans="1:12" s="206" customFormat="1" hidden="1" outlineLevel="1" x14ac:dyDescent="0.4">
      <c r="B145" s="207" t="s">
        <v>39</v>
      </c>
      <c r="C145" s="229">
        <v>2.0384504191962995</v>
      </c>
      <c r="D145" s="229">
        <v>1.8624765383249633</v>
      </c>
      <c r="E145" s="210"/>
      <c r="F145" s="211"/>
      <c r="G145" s="212"/>
      <c r="I145" s="213"/>
      <c r="J145" s="214"/>
      <c r="K145" s="215"/>
      <c r="L145" s="209"/>
    </row>
    <row r="146" spans="1:12" s="206" customFormat="1" hidden="1" outlineLevel="1" x14ac:dyDescent="0.4">
      <c r="B146" s="207" t="s">
        <v>40</v>
      </c>
      <c r="C146" s="229">
        <v>1.5530803080308031</v>
      </c>
      <c r="D146" s="229">
        <v>1.1912641440564546</v>
      </c>
      <c r="E146" s="210"/>
      <c r="F146" s="211"/>
      <c r="G146" s="212"/>
      <c r="I146" s="213"/>
      <c r="J146" s="214"/>
      <c r="K146" s="215"/>
      <c r="L146" s="209"/>
    </row>
    <row r="147" spans="1:12" s="206" customFormat="1" hidden="1" outlineLevel="1" x14ac:dyDescent="0.4">
      <c r="B147" s="207" t="s">
        <v>41</v>
      </c>
      <c r="C147" s="229">
        <v>1.8871906413497148</v>
      </c>
      <c r="D147" s="229">
        <v>1.5557377049180328</v>
      </c>
      <c r="E147" s="210"/>
      <c r="F147" s="211"/>
      <c r="G147" s="212"/>
      <c r="I147" s="213"/>
      <c r="J147" s="214"/>
      <c r="K147" s="215"/>
      <c r="L147" s="209"/>
    </row>
    <row r="148" spans="1:12" s="206" customFormat="1" hidden="1" outlineLevel="1" x14ac:dyDescent="0.4">
      <c r="B148" s="207" t="s">
        <v>42</v>
      </c>
      <c r="C148" s="229">
        <v>2.5684158901422265</v>
      </c>
      <c r="D148" s="229">
        <v>2.3426458504519312</v>
      </c>
      <c r="E148" s="210"/>
      <c r="F148" s="211"/>
      <c r="G148" s="212"/>
      <c r="I148" s="213"/>
      <c r="J148" s="214"/>
      <c r="K148" s="215"/>
      <c r="L148" s="209"/>
    </row>
    <row r="149" spans="1:12" s="206" customFormat="1" hidden="1" outlineLevel="1" x14ac:dyDescent="0.4">
      <c r="B149" s="207" t="s">
        <v>0</v>
      </c>
      <c r="C149" s="229">
        <v>1.7714312688821752</v>
      </c>
      <c r="D149" s="229">
        <v>1.6503341763005781</v>
      </c>
      <c r="E149" s="210"/>
      <c r="F149" s="211"/>
      <c r="G149" s="212"/>
      <c r="I149" s="213"/>
      <c r="J149" s="214"/>
      <c r="K149" s="215"/>
      <c r="L149" s="209"/>
    </row>
    <row r="150" spans="1:12" s="206" customFormat="1" hidden="1" outlineLevel="1" x14ac:dyDescent="0.4">
      <c r="B150" s="207" t="s">
        <v>43</v>
      </c>
      <c r="C150" s="229">
        <v>0.71649362907031622</v>
      </c>
      <c r="D150" s="229">
        <v>1.0450668906211187</v>
      </c>
      <c r="E150" s="210"/>
      <c r="F150" s="211"/>
      <c r="G150" s="212"/>
      <c r="I150" s="213"/>
      <c r="J150" s="214"/>
      <c r="K150" s="215"/>
      <c r="L150" s="209"/>
    </row>
    <row r="151" spans="1:12" s="206" customFormat="1" hidden="1" outlineLevel="1" x14ac:dyDescent="0.4">
      <c r="B151" s="207" t="s">
        <v>44</v>
      </c>
      <c r="C151" s="229">
        <v>1.9387523271591303</v>
      </c>
      <c r="D151" s="229">
        <v>2.496999714258501</v>
      </c>
      <c r="E151" s="210"/>
      <c r="F151" s="211"/>
      <c r="G151" s="212"/>
      <c r="I151" s="213"/>
      <c r="J151" s="214"/>
      <c r="K151" s="215"/>
      <c r="L151" s="209"/>
    </row>
    <row r="152" spans="1:12" s="206" customFormat="1" hidden="1" outlineLevel="1" x14ac:dyDescent="0.4">
      <c r="B152" s="207" t="s">
        <v>45</v>
      </c>
      <c r="C152" s="229">
        <v>1.3749524673121363</v>
      </c>
      <c r="D152" s="229">
        <v>1.6282124006114738</v>
      </c>
      <c r="E152" s="210"/>
      <c r="F152" s="211"/>
      <c r="G152" s="212"/>
      <c r="I152" s="213"/>
      <c r="J152" s="214"/>
      <c r="K152" s="215"/>
      <c r="L152" s="209"/>
    </row>
    <row r="153" spans="1:12" s="206" customFormat="1" hidden="1" outlineLevel="1" x14ac:dyDescent="0.4">
      <c r="B153" s="207" t="s">
        <v>46</v>
      </c>
      <c r="C153" s="229">
        <v>1.3536046334400245</v>
      </c>
      <c r="D153" s="229">
        <v>1.4145293524485949</v>
      </c>
      <c r="E153" s="210"/>
      <c r="F153" s="211"/>
      <c r="G153" s="212"/>
      <c r="I153" s="213"/>
      <c r="J153" s="214"/>
      <c r="K153" s="215"/>
      <c r="L153" s="209"/>
    </row>
    <row r="154" spans="1:12" s="206" customFormat="1" hidden="1" outlineLevel="1" x14ac:dyDescent="0.4">
      <c r="B154" s="207" t="s">
        <v>47</v>
      </c>
      <c r="C154" s="229">
        <v>1.2878439985358225</v>
      </c>
      <c r="D154" s="229">
        <v>0.93748446433010191</v>
      </c>
      <c r="E154" s="210"/>
      <c r="F154" s="211"/>
      <c r="G154" s="212"/>
      <c r="I154" s="213"/>
      <c r="J154" s="214"/>
      <c r="K154" s="215"/>
      <c r="L154" s="209"/>
    </row>
    <row r="155" spans="1:12" collapsed="1" x14ac:dyDescent="0.4">
      <c r="A155" s="225">
        <v>8</v>
      </c>
      <c r="B155" s="230" t="s">
        <v>136</v>
      </c>
      <c r="C155" s="239">
        <v>1.7867064718756569</v>
      </c>
      <c r="D155" s="231">
        <v>1.4054172006801866</v>
      </c>
    </row>
    <row r="156" spans="1:12" s="206" customFormat="1" hidden="1" outlineLevel="1" x14ac:dyDescent="0.4">
      <c r="B156" s="207" t="s">
        <v>31</v>
      </c>
      <c r="C156" s="220">
        <v>7.5732233681679931E-2</v>
      </c>
      <c r="D156" s="220">
        <v>7.1087205790961686E-2</v>
      </c>
      <c r="E156" s="210"/>
      <c r="F156" s="211"/>
      <c r="G156" s="212"/>
      <c r="I156" s="213"/>
      <c r="J156" s="214"/>
      <c r="K156" s="215"/>
      <c r="L156" s="209"/>
    </row>
    <row r="157" spans="1:12" s="206" customFormat="1" hidden="1" outlineLevel="1" x14ac:dyDescent="0.4">
      <c r="B157" s="207" t="s">
        <v>32</v>
      </c>
      <c r="C157" s="220">
        <v>1.3867274344152957E-2</v>
      </c>
      <c r="D157" s="220">
        <v>8.3736048786100567E-2</v>
      </c>
      <c r="E157" s="210"/>
      <c r="F157" s="211"/>
      <c r="G157" s="212"/>
      <c r="I157" s="213"/>
      <c r="J157" s="214"/>
      <c r="K157" s="215"/>
      <c r="L157" s="209"/>
    </row>
    <row r="158" spans="1:12" s="206" customFormat="1" hidden="1" outlineLevel="1" x14ac:dyDescent="0.4">
      <c r="B158" s="207" t="s">
        <v>33</v>
      </c>
      <c r="C158" s="220">
        <v>4.4145683914692729E-2</v>
      </c>
      <c r="D158" s="220">
        <v>-1.2919684965652831E-2</v>
      </c>
      <c r="E158" s="210"/>
      <c r="F158" s="211"/>
      <c r="G158" s="212"/>
      <c r="I158" s="213"/>
      <c r="J158" s="214"/>
      <c r="K158" s="215"/>
      <c r="L158" s="209"/>
    </row>
    <row r="159" spans="1:12" s="206" customFormat="1" hidden="1" outlineLevel="1" x14ac:dyDescent="0.4">
      <c r="B159" s="207" t="s">
        <v>34</v>
      </c>
      <c r="C159" s="220">
        <v>3.6258987435585047E-2</v>
      </c>
      <c r="D159" s="220">
        <v>5.7274417523676721E-2</v>
      </c>
      <c r="E159" s="210"/>
      <c r="F159" s="211"/>
      <c r="G159" s="212"/>
      <c r="I159" s="213"/>
      <c r="J159" s="214"/>
      <c r="K159" s="215"/>
      <c r="L159" s="209"/>
    </row>
    <row r="160" spans="1:12" s="206" customFormat="1" hidden="1" outlineLevel="1" x14ac:dyDescent="0.4">
      <c r="B160" s="207" t="s">
        <v>35</v>
      </c>
      <c r="C160" s="220">
        <v>4.3398108614979447E-2</v>
      </c>
      <c r="D160" s="220">
        <v>2.6398339848462911E-2</v>
      </c>
      <c r="E160" s="210"/>
      <c r="F160" s="211"/>
      <c r="G160" s="212"/>
      <c r="I160" s="213"/>
      <c r="J160" s="214"/>
      <c r="K160" s="215"/>
      <c r="L160" s="209"/>
    </row>
    <row r="161" spans="1:12" s="206" customFormat="1" hidden="1" outlineLevel="1" x14ac:dyDescent="0.4">
      <c r="B161" s="207" t="s">
        <v>36</v>
      </c>
      <c r="C161" s="220">
        <v>0.11545617629755429</v>
      </c>
      <c r="D161" s="220">
        <v>0.10214334725016572</v>
      </c>
      <c r="E161" s="210"/>
      <c r="F161" s="211"/>
      <c r="G161" s="212"/>
      <c r="I161" s="213"/>
      <c r="J161" s="214"/>
      <c r="K161" s="215"/>
      <c r="L161" s="209"/>
    </row>
    <row r="162" spans="1:12" s="206" customFormat="1" hidden="1" outlineLevel="1" x14ac:dyDescent="0.4">
      <c r="B162" s="207" t="s">
        <v>37</v>
      </c>
      <c r="C162" s="220">
        <v>0.13463822943509329</v>
      </c>
      <c r="D162" s="220">
        <v>1.8158441301552763E-2</v>
      </c>
      <c r="E162" s="210"/>
      <c r="F162" s="211"/>
      <c r="G162" s="212"/>
      <c r="I162" s="213"/>
      <c r="J162" s="214"/>
      <c r="K162" s="215"/>
      <c r="L162" s="209"/>
    </row>
    <row r="163" spans="1:12" s="206" customFormat="1" hidden="1" outlineLevel="1" x14ac:dyDescent="0.4">
      <c r="B163" s="207" t="s">
        <v>38</v>
      </c>
      <c r="C163" s="220">
        <v>9.5535133729247046E-2</v>
      </c>
      <c r="D163" s="220">
        <v>0.10427148235764502</v>
      </c>
      <c r="E163" s="210"/>
      <c r="F163" s="211"/>
      <c r="G163" s="212"/>
      <c r="I163" s="213"/>
      <c r="J163" s="214"/>
      <c r="K163" s="215"/>
      <c r="L163" s="209"/>
    </row>
    <row r="164" spans="1:12" s="206" customFormat="1" hidden="1" outlineLevel="1" x14ac:dyDescent="0.4">
      <c r="B164" s="207" t="s">
        <v>39</v>
      </c>
      <c r="C164" s="220">
        <v>8.0436622367101307E-2</v>
      </c>
      <c r="D164" s="220">
        <v>5.7831876107206123E-2</v>
      </c>
      <c r="E164" s="210"/>
      <c r="F164" s="211"/>
      <c r="G164" s="212"/>
      <c r="I164" s="213"/>
      <c r="J164" s="214"/>
      <c r="K164" s="215"/>
      <c r="L164" s="209"/>
    </row>
    <row r="165" spans="1:12" s="206" customFormat="1" hidden="1" outlineLevel="1" x14ac:dyDescent="0.4">
      <c r="B165" s="207" t="s">
        <v>40</v>
      </c>
      <c r="C165" s="220">
        <v>0.10591784751588891</v>
      </c>
      <c r="D165" s="220">
        <v>9.3400475732577565E-2</v>
      </c>
      <c r="E165" s="210"/>
      <c r="F165" s="211"/>
      <c r="G165" s="212"/>
      <c r="I165" s="213"/>
      <c r="J165" s="214"/>
      <c r="K165" s="215"/>
      <c r="L165" s="209"/>
    </row>
    <row r="166" spans="1:12" s="206" customFormat="1" hidden="1" outlineLevel="1" x14ac:dyDescent="0.4">
      <c r="B166" s="207" t="s">
        <v>41</v>
      </c>
      <c r="C166" s="220">
        <v>6.0213455677253294E-2</v>
      </c>
      <c r="D166" s="220">
        <v>4.4919134681269915E-2</v>
      </c>
      <c r="E166" s="210"/>
      <c r="F166" s="211"/>
      <c r="G166" s="212"/>
      <c r="I166" s="213"/>
      <c r="J166" s="214"/>
      <c r="K166" s="215"/>
      <c r="L166" s="209"/>
    </row>
    <row r="167" spans="1:12" s="206" customFormat="1" hidden="1" outlineLevel="1" x14ac:dyDescent="0.4">
      <c r="B167" s="207" t="s">
        <v>42</v>
      </c>
      <c r="C167" s="220">
        <v>4.1426655093505876E-2</v>
      </c>
      <c r="D167" s="220">
        <v>7.3796483136350538E-2</v>
      </c>
      <c r="E167" s="210"/>
      <c r="F167" s="211"/>
      <c r="G167" s="212"/>
      <c r="I167" s="213"/>
      <c r="J167" s="214"/>
      <c r="K167" s="215"/>
      <c r="L167" s="209"/>
    </row>
    <row r="168" spans="1:12" s="206" customFormat="1" hidden="1" outlineLevel="1" x14ac:dyDescent="0.4">
      <c r="B168" s="207" t="s">
        <v>0</v>
      </c>
      <c r="C168" s="220">
        <v>-7.9815424535807394E-2</v>
      </c>
      <c r="D168" s="220">
        <v>6.6737237164990623E-2</v>
      </c>
      <c r="E168" s="210"/>
      <c r="F168" s="211"/>
      <c r="G168" s="212"/>
      <c r="I168" s="213"/>
      <c r="J168" s="214"/>
      <c r="K168" s="215"/>
      <c r="L168" s="209"/>
    </row>
    <row r="169" spans="1:12" s="206" customFormat="1" hidden="1" outlineLevel="1" x14ac:dyDescent="0.4">
      <c r="B169" s="207" t="s">
        <v>43</v>
      </c>
      <c r="C169" s="220">
        <v>7.4134511393991742E-2</v>
      </c>
      <c r="D169" s="220">
        <v>0.10566794071035704</v>
      </c>
      <c r="E169" s="210"/>
      <c r="F169" s="211"/>
      <c r="G169" s="212"/>
      <c r="I169" s="213"/>
      <c r="J169" s="214"/>
      <c r="K169" s="215"/>
      <c r="L169" s="209"/>
    </row>
    <row r="170" spans="1:12" s="206" customFormat="1" hidden="1" outlineLevel="1" x14ac:dyDescent="0.4">
      <c r="B170" s="207" t="s">
        <v>44</v>
      </c>
      <c r="C170" s="220">
        <v>7.6949702898490999E-2</v>
      </c>
      <c r="D170" s="220">
        <v>3.8682232680693013E-2</v>
      </c>
      <c r="E170" s="210"/>
      <c r="F170" s="211"/>
      <c r="G170" s="212"/>
      <c r="I170" s="213"/>
      <c r="J170" s="214"/>
      <c r="K170" s="215"/>
      <c r="L170" s="209"/>
    </row>
    <row r="171" spans="1:12" s="206" customFormat="1" hidden="1" outlineLevel="1" x14ac:dyDescent="0.4">
      <c r="B171" s="207" t="s">
        <v>45</v>
      </c>
      <c r="C171" s="220">
        <v>8.9973448499347408E-2</v>
      </c>
      <c r="D171" s="220">
        <v>9.926059437980346E-2</v>
      </c>
      <c r="E171" s="210"/>
      <c r="F171" s="211"/>
      <c r="G171" s="212"/>
      <c r="I171" s="213"/>
      <c r="J171" s="214"/>
      <c r="K171" s="215"/>
      <c r="L171" s="209"/>
    </row>
    <row r="172" spans="1:12" s="206" customFormat="1" hidden="1" outlineLevel="1" x14ac:dyDescent="0.4">
      <c r="B172" s="207" t="s">
        <v>46</v>
      </c>
      <c r="C172" s="220">
        <v>2.1109434680368088E-2</v>
      </c>
      <c r="D172" s="220">
        <v>6.7828370559833678E-2</v>
      </c>
      <c r="E172" s="210"/>
      <c r="F172" s="211"/>
      <c r="G172" s="212"/>
      <c r="I172" s="213"/>
      <c r="J172" s="214"/>
      <c r="K172" s="215"/>
      <c r="L172" s="209"/>
    </row>
    <row r="173" spans="1:12" s="206" customFormat="1" hidden="1" outlineLevel="1" x14ac:dyDescent="0.4">
      <c r="B173" s="207" t="s">
        <v>47</v>
      </c>
      <c r="C173" s="220">
        <v>0.13992670388862927</v>
      </c>
      <c r="D173" s="220">
        <v>0.11441792336629049</v>
      </c>
      <c r="E173" s="210"/>
      <c r="F173" s="211"/>
      <c r="G173" s="212"/>
      <c r="I173" s="213"/>
      <c r="J173" s="214"/>
      <c r="K173" s="215"/>
      <c r="L173" s="209"/>
    </row>
    <row r="174" spans="1:12" ht="32.25" customHeight="1" collapsed="1" x14ac:dyDescent="0.4">
      <c r="A174" s="225">
        <v>9</v>
      </c>
      <c r="B174" s="226" t="s">
        <v>137</v>
      </c>
      <c r="C174" s="223">
        <v>6.7837243051636742E-2</v>
      </c>
      <c r="D174" s="224">
        <v>7.1422957365117917E-2</v>
      </c>
    </row>
    <row r="175" spans="1:12" s="206" customFormat="1" hidden="1" outlineLevel="1" x14ac:dyDescent="0.4">
      <c r="B175" s="207" t="s">
        <v>31</v>
      </c>
      <c r="C175" s="232">
        <v>205.16572003345561</v>
      </c>
      <c r="D175" s="232">
        <v>58.534832593946746</v>
      </c>
      <c r="E175" s="210"/>
      <c r="F175" s="211"/>
      <c r="G175" s="212"/>
      <c r="I175" s="213"/>
      <c r="J175" s="214"/>
      <c r="K175" s="215"/>
      <c r="L175" s="209"/>
    </row>
    <row r="176" spans="1:12" s="206" customFormat="1" hidden="1" outlineLevel="1" x14ac:dyDescent="0.4">
      <c r="B176" s="207" t="s">
        <v>32</v>
      </c>
      <c r="C176" s="232">
        <v>138.23933597185578</v>
      </c>
      <c r="D176" s="232">
        <v>53.051419297895961</v>
      </c>
      <c r="E176" s="210"/>
      <c r="F176" s="211"/>
      <c r="G176" s="212"/>
      <c r="I176" s="213"/>
      <c r="J176" s="214"/>
      <c r="K176" s="215"/>
      <c r="L176" s="209"/>
    </row>
    <row r="177" spans="2:12" s="206" customFormat="1" hidden="1" outlineLevel="1" x14ac:dyDescent="0.4">
      <c r="B177" s="207" t="s">
        <v>33</v>
      </c>
      <c r="C177" s="232">
        <v>47.564469445106866</v>
      </c>
      <c r="D177" s="232">
        <v>32.03147321656887</v>
      </c>
      <c r="E177" s="210"/>
      <c r="F177" s="211"/>
      <c r="G177" s="212"/>
      <c r="I177" s="213"/>
      <c r="J177" s="214"/>
      <c r="K177" s="215"/>
      <c r="L177" s="209"/>
    </row>
    <row r="178" spans="2:12" s="206" customFormat="1" hidden="1" outlineLevel="1" x14ac:dyDescent="0.4">
      <c r="B178" s="207" t="s">
        <v>34</v>
      </c>
      <c r="C178" s="232">
        <v>291.06330797760262</v>
      </c>
      <c r="D178" s="232">
        <v>138.84938452127963</v>
      </c>
      <c r="E178" s="210"/>
      <c r="F178" s="211"/>
      <c r="G178" s="212"/>
      <c r="I178" s="213"/>
      <c r="J178" s="214"/>
      <c r="K178" s="215"/>
      <c r="L178" s="209"/>
    </row>
    <row r="179" spans="2:12" s="206" customFormat="1" hidden="1" outlineLevel="1" x14ac:dyDescent="0.4">
      <c r="B179" s="207" t="s">
        <v>35</v>
      </c>
      <c r="C179" s="232">
        <v>72.589370517145383</v>
      </c>
      <c r="D179" s="232">
        <v>59.836255362339529</v>
      </c>
      <c r="E179" s="210"/>
      <c r="F179" s="211"/>
      <c r="G179" s="212"/>
      <c r="I179" s="213"/>
      <c r="J179" s="214"/>
      <c r="K179" s="215"/>
      <c r="L179" s="209"/>
    </row>
    <row r="180" spans="2:12" s="206" customFormat="1" hidden="1" outlineLevel="1" x14ac:dyDescent="0.4">
      <c r="B180" s="207" t="s">
        <v>36</v>
      </c>
      <c r="C180" s="232">
        <v>270.5795969421718</v>
      </c>
      <c r="D180" s="232">
        <v>103.18189605978917</v>
      </c>
      <c r="E180" s="210"/>
      <c r="F180" s="211"/>
      <c r="G180" s="212"/>
      <c r="I180" s="213"/>
      <c r="J180" s="214"/>
      <c r="K180" s="215"/>
      <c r="L180" s="209"/>
    </row>
    <row r="181" spans="2:12" s="206" customFormat="1" hidden="1" outlineLevel="1" x14ac:dyDescent="0.4">
      <c r="B181" s="207" t="s">
        <v>37</v>
      </c>
      <c r="C181" s="232">
        <v>194.87260865732171</v>
      </c>
      <c r="D181" s="232">
        <v>128.16629240042548</v>
      </c>
      <c r="E181" s="210"/>
      <c r="F181" s="211"/>
      <c r="G181" s="212"/>
      <c r="I181" s="213"/>
      <c r="J181" s="214"/>
      <c r="K181" s="215"/>
      <c r="L181" s="209"/>
    </row>
    <row r="182" spans="2:12" s="206" customFormat="1" hidden="1" outlineLevel="1" x14ac:dyDescent="0.4">
      <c r="B182" s="207" t="s">
        <v>38</v>
      </c>
      <c r="C182" s="232">
        <v>191.43006753356309</v>
      </c>
      <c r="D182" s="232">
        <v>108.33570580797306</v>
      </c>
      <c r="E182" s="210"/>
      <c r="F182" s="211"/>
      <c r="G182" s="212"/>
      <c r="I182" s="213"/>
      <c r="J182" s="214"/>
      <c r="K182" s="215"/>
      <c r="L182" s="209"/>
    </row>
    <row r="183" spans="2:12" s="206" customFormat="1" hidden="1" outlineLevel="1" x14ac:dyDescent="0.4">
      <c r="B183" s="207" t="s">
        <v>39</v>
      </c>
      <c r="C183" s="232">
        <v>104.06574142300747</v>
      </c>
      <c r="D183" s="232">
        <v>80.323952398831196</v>
      </c>
      <c r="E183" s="210"/>
      <c r="F183" s="211"/>
      <c r="G183" s="212"/>
      <c r="I183" s="213"/>
      <c r="J183" s="214"/>
      <c r="K183" s="215"/>
      <c r="L183" s="209"/>
    </row>
    <row r="184" spans="2:12" s="206" customFormat="1" hidden="1" outlineLevel="1" x14ac:dyDescent="0.4">
      <c r="B184" s="207" t="s">
        <v>40</v>
      </c>
      <c r="C184" s="232">
        <v>89.932588056850747</v>
      </c>
      <c r="D184" s="232">
        <v>74.068596680643793</v>
      </c>
      <c r="E184" s="210"/>
      <c r="F184" s="211"/>
      <c r="G184" s="212"/>
      <c r="I184" s="213"/>
      <c r="J184" s="214"/>
      <c r="K184" s="215"/>
      <c r="L184" s="209"/>
    </row>
    <row r="185" spans="2:12" s="206" customFormat="1" hidden="1" outlineLevel="1" x14ac:dyDescent="0.4">
      <c r="B185" s="207" t="s">
        <v>41</v>
      </c>
      <c r="C185" s="232">
        <v>99.4109499668442</v>
      </c>
      <c r="D185" s="232">
        <v>75.257529015834663</v>
      </c>
      <c r="E185" s="210"/>
      <c r="F185" s="211"/>
      <c r="G185" s="212"/>
      <c r="I185" s="213"/>
      <c r="J185" s="214"/>
      <c r="K185" s="215"/>
      <c r="L185" s="209"/>
    </row>
    <row r="186" spans="2:12" s="206" customFormat="1" hidden="1" outlineLevel="1" x14ac:dyDescent="0.4">
      <c r="B186" s="207" t="s">
        <v>42</v>
      </c>
      <c r="C186" s="232">
        <v>63.066208542506786</v>
      </c>
      <c r="D186" s="232">
        <v>73.412014350717541</v>
      </c>
      <c r="E186" s="210"/>
      <c r="F186" s="211"/>
      <c r="G186" s="212"/>
      <c r="I186" s="213"/>
      <c r="J186" s="214"/>
      <c r="K186" s="215"/>
      <c r="L186" s="209"/>
    </row>
    <row r="187" spans="2:12" s="206" customFormat="1" hidden="1" outlineLevel="1" x14ac:dyDescent="0.4">
      <c r="B187" s="207" t="s">
        <v>0</v>
      </c>
      <c r="C187" s="232">
        <v>94.456411748336677</v>
      </c>
      <c r="D187" s="232">
        <v>96.556299275093934</v>
      </c>
      <c r="E187" s="210"/>
      <c r="F187" s="211"/>
      <c r="G187" s="212"/>
      <c r="I187" s="213"/>
      <c r="J187" s="214"/>
      <c r="K187" s="215"/>
      <c r="L187" s="209"/>
    </row>
    <row r="188" spans="2:12" s="206" customFormat="1" hidden="1" outlineLevel="1" x14ac:dyDescent="0.4">
      <c r="B188" s="207" t="s">
        <v>43</v>
      </c>
      <c r="C188" s="232">
        <v>61.494004807269256</v>
      </c>
      <c r="D188" s="232">
        <v>78.414411821147581</v>
      </c>
      <c r="E188" s="210"/>
      <c r="F188" s="211"/>
      <c r="G188" s="212"/>
      <c r="I188" s="213"/>
      <c r="J188" s="214"/>
      <c r="K188" s="215"/>
      <c r="L188" s="209"/>
    </row>
    <row r="189" spans="2:12" s="206" customFormat="1" hidden="1" outlineLevel="1" x14ac:dyDescent="0.4">
      <c r="B189" s="207" t="s">
        <v>44</v>
      </c>
      <c r="C189" s="232">
        <v>147.90245226676319</v>
      </c>
      <c r="D189" s="232">
        <v>126.29171605955275</v>
      </c>
      <c r="E189" s="210"/>
      <c r="F189" s="211"/>
      <c r="G189" s="212"/>
      <c r="I189" s="213"/>
      <c r="J189" s="214"/>
      <c r="K189" s="215"/>
      <c r="L189" s="209"/>
    </row>
    <row r="190" spans="2:12" s="206" customFormat="1" hidden="1" outlineLevel="1" x14ac:dyDescent="0.4">
      <c r="B190" s="207" t="s">
        <v>45</v>
      </c>
      <c r="C190" s="232">
        <v>174.14469673452444</v>
      </c>
      <c r="D190" s="232">
        <v>112.43755690990307</v>
      </c>
      <c r="E190" s="210"/>
      <c r="F190" s="211"/>
      <c r="G190" s="212"/>
      <c r="I190" s="213"/>
      <c r="J190" s="214"/>
      <c r="K190" s="215"/>
      <c r="L190" s="209"/>
    </row>
    <row r="191" spans="2:12" s="206" customFormat="1" hidden="1" outlineLevel="1" x14ac:dyDescent="0.4">
      <c r="B191" s="207" t="s">
        <v>46</v>
      </c>
      <c r="C191" s="232">
        <v>71.778579451875444</v>
      </c>
      <c r="D191" s="232">
        <v>65.212404388843879</v>
      </c>
      <c r="E191" s="210"/>
      <c r="F191" s="211"/>
      <c r="G191" s="212"/>
      <c r="I191" s="213"/>
      <c r="J191" s="214"/>
      <c r="K191" s="215"/>
      <c r="L191" s="209"/>
    </row>
    <row r="192" spans="2:12" s="206" customFormat="1" hidden="1" outlineLevel="1" x14ac:dyDescent="0.4">
      <c r="B192" s="207" t="s">
        <v>47</v>
      </c>
      <c r="C192" s="232">
        <v>93.925765448301902</v>
      </c>
      <c r="D192" s="232">
        <v>53.735179304257628</v>
      </c>
      <c r="E192" s="210"/>
      <c r="F192" s="211"/>
      <c r="G192" s="212"/>
      <c r="I192" s="213"/>
      <c r="J192" s="214"/>
      <c r="K192" s="215"/>
      <c r="L192" s="209"/>
    </row>
    <row r="193" spans="1:4" collapsed="1" x14ac:dyDescent="0.4">
      <c r="A193" s="225">
        <v>10</v>
      </c>
      <c r="B193" s="226" t="s">
        <v>138</v>
      </c>
      <c r="C193" s="233">
        <v>187.82655159317417</v>
      </c>
      <c r="D193" s="234">
        <v>100.05311576153143</v>
      </c>
    </row>
  </sheetData>
  <dataValidations count="1">
    <dataValidation type="whole" allowBlank="1" showInputMessage="1" showErrorMessage="1" sqref="I4:I21 I42:I59 I156:I173 I23:I40 I61:I78 I118:I135 I175:I192 I137:I154 I80:I97 I99:I116">
      <formula1>-1E+30</formula1>
      <formula2>1E+30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SoCIE </vt:lpstr>
      <vt:lpstr>Balance Sheet</vt:lpstr>
      <vt:lpstr>Cash flow</vt:lpstr>
      <vt:lpstr>KPIs</vt:lpstr>
      <vt:lpstr>'Balance Sheet'!Print_Area</vt:lpstr>
      <vt:lpstr>'SoCIE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University Consolidated Accounts 2019-20 </dc:title>
  <dc:creator/>
  <cp:lastModifiedBy>Giulio Romano</cp:lastModifiedBy>
  <cp:lastPrinted>2020-03-06T13:32:36Z</cp:lastPrinted>
  <dcterms:created xsi:type="dcterms:W3CDTF">2017-01-06T05:11:17Z</dcterms:created>
  <dcterms:modified xsi:type="dcterms:W3CDTF">2021-08-05T14:49:09Z</dcterms:modified>
</cp:coreProperties>
</file>