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395" windowHeight="8100" tabRatio="831" activeTab="4"/>
  </bookViews>
  <sheets>
    <sheet name="Declaration" sheetId="1" r:id="rId1"/>
    <sheet name="Key risks" sheetId="12" r:id="rId2"/>
    <sheet name="Pension assumptions" sheetId="14" r:id="rId3"/>
    <sheet name="SOCIE" sheetId="2" r:id="rId4"/>
    <sheet name="Adjusted operating result" sheetId="9" r:id="rId5"/>
    <sheet name="Staff costs &amp; Pension Adjustmnt" sheetId="10" r:id="rId6"/>
    <sheet name="Balance sheet" sheetId="6" r:id="rId7"/>
    <sheet name="Cashflow" sheetId="13" r:id="rId8"/>
    <sheet name="Capital expenditure" sheetId="3" r:id="rId9"/>
    <sheet name="ALF funding" sheetId="11" r:id="rId10"/>
    <sheet name="Summary" sheetId="7" r:id="rId11"/>
  </sheets>
  <definedNames>
    <definedName name="_xlnm.Print_Area" localSheetId="4">'Adjusted operating result'!$A$1:$R$44</definedName>
    <definedName name="_xlnm.Print_Area" localSheetId="6">'Balance sheet'!$A$1:$T$58</definedName>
    <definedName name="_xlnm.Print_Area" localSheetId="8">'Capital expenditure'!$A$1:$P$47</definedName>
    <definedName name="_xlnm.Print_Area" localSheetId="7">Cashflow!$A$1:$T$61</definedName>
    <definedName name="_xlnm.Print_Area" localSheetId="0">Declaration!$B$1:$N$21</definedName>
    <definedName name="_xlnm.Print_Area" localSheetId="2">'Pension assumptions'!$A$1:$L$7</definedName>
    <definedName name="_xlnm.Print_Area" localSheetId="3">SOCIE!$A$1:$S$52</definedName>
    <definedName name="_xlnm.Print_Area" localSheetId="5">'Staff costs &amp; Pension Adjustmnt'!$A$1:$V$11</definedName>
    <definedName name="_xlnm.Print_Area" localSheetId="10">Summary!$A$1:$J$39</definedName>
  </definedNames>
  <calcPr calcId="145621"/>
</workbook>
</file>

<file path=xl/calcChain.xml><?xml version="1.0" encoding="utf-8"?>
<calcChain xmlns="http://schemas.openxmlformats.org/spreadsheetml/2006/main">
  <c r="J23" i="9" l="1"/>
  <c r="I23" i="9"/>
  <c r="H23" i="9"/>
  <c r="G23" i="9"/>
  <c r="F23" i="9"/>
  <c r="E23" i="9"/>
  <c r="C23" i="9"/>
  <c r="M13" i="9" l="1"/>
  <c r="N13" i="9"/>
  <c r="O13" i="9"/>
  <c r="P13" i="9"/>
  <c r="Q13" i="9"/>
  <c r="L13" i="9"/>
  <c r="E13" i="9"/>
  <c r="F13" i="9"/>
  <c r="G13" i="9"/>
  <c r="H13" i="9"/>
  <c r="I13" i="9"/>
  <c r="J13" i="9"/>
  <c r="E14" i="9"/>
  <c r="F14" i="9"/>
  <c r="G14" i="9"/>
  <c r="H14" i="9"/>
  <c r="I14" i="9"/>
  <c r="J14" i="9"/>
  <c r="C13" i="9"/>
  <c r="G7" i="14" l="1"/>
  <c r="F7" i="14"/>
  <c r="C7" i="14"/>
  <c r="D7" i="14"/>
  <c r="E7" i="14"/>
  <c r="G11" i="10" l="1"/>
  <c r="E59" i="6" l="1"/>
  <c r="G63" i="13"/>
  <c r="H63" i="13"/>
  <c r="I63" i="13"/>
  <c r="J63" i="13"/>
  <c r="K63" i="13"/>
  <c r="L63" i="13"/>
  <c r="E63" i="13"/>
  <c r="E7" i="13"/>
  <c r="I60" i="13" l="1"/>
  <c r="J60" i="13"/>
  <c r="K60" i="13"/>
  <c r="L60" i="13"/>
  <c r="I61" i="13"/>
  <c r="J61" i="13"/>
  <c r="K61" i="13"/>
  <c r="L61" i="13"/>
  <c r="H60" i="13"/>
  <c r="H61" i="13"/>
  <c r="G60" i="13"/>
  <c r="G61" i="13"/>
  <c r="E61" i="13"/>
  <c r="P10" i="13" l="1"/>
  <c r="Q10" i="13"/>
  <c r="R10" i="13"/>
  <c r="S10" i="13"/>
  <c r="P11" i="13"/>
  <c r="Q11" i="13"/>
  <c r="R11" i="13"/>
  <c r="S11" i="13"/>
  <c r="P12" i="13"/>
  <c r="Q12" i="13"/>
  <c r="R12" i="13"/>
  <c r="S12" i="13"/>
  <c r="P13" i="13"/>
  <c r="Q13" i="13"/>
  <c r="R13" i="13"/>
  <c r="S13" i="13"/>
  <c r="P14" i="13"/>
  <c r="Q14" i="13"/>
  <c r="R14" i="13"/>
  <c r="S14" i="13"/>
  <c r="P15" i="13"/>
  <c r="Q15" i="13"/>
  <c r="R15" i="13"/>
  <c r="S15" i="13"/>
  <c r="P16" i="13"/>
  <c r="Q16" i="13"/>
  <c r="R16" i="13"/>
  <c r="S16" i="13"/>
  <c r="P17" i="13"/>
  <c r="Q17" i="13"/>
  <c r="R17" i="13"/>
  <c r="S17" i="13"/>
  <c r="P18" i="13"/>
  <c r="Q18" i="13"/>
  <c r="R18" i="13"/>
  <c r="S18" i="13"/>
  <c r="P19" i="13"/>
  <c r="Q19" i="13"/>
  <c r="R19" i="13"/>
  <c r="S19" i="13"/>
  <c r="P20" i="13"/>
  <c r="Q20" i="13"/>
  <c r="R20" i="13"/>
  <c r="S20" i="13"/>
  <c r="P21" i="13"/>
  <c r="Q21" i="13"/>
  <c r="R21" i="13"/>
  <c r="S21" i="13"/>
  <c r="P22" i="13"/>
  <c r="Q22" i="13"/>
  <c r="R22" i="13"/>
  <c r="S22" i="13"/>
  <c r="P23" i="13"/>
  <c r="Q23" i="13"/>
  <c r="R23" i="13"/>
  <c r="S23" i="13"/>
  <c r="Q24" i="13"/>
  <c r="P26" i="13"/>
  <c r="Q26" i="13"/>
  <c r="R26" i="13"/>
  <c r="S26" i="13"/>
  <c r="P27" i="13"/>
  <c r="Q27" i="13"/>
  <c r="R27" i="13"/>
  <c r="S27" i="13"/>
  <c r="P28" i="13"/>
  <c r="Q28" i="13"/>
  <c r="R28" i="13"/>
  <c r="S28" i="13"/>
  <c r="P29" i="13"/>
  <c r="Q29" i="13"/>
  <c r="R29" i="13"/>
  <c r="S29" i="13"/>
  <c r="P30" i="13"/>
  <c r="Q30" i="13"/>
  <c r="R30" i="13"/>
  <c r="S30" i="13"/>
  <c r="P31" i="13"/>
  <c r="Q31" i="13"/>
  <c r="R31" i="13"/>
  <c r="S31" i="13"/>
  <c r="P36" i="13"/>
  <c r="Q36" i="13"/>
  <c r="R36" i="13"/>
  <c r="S36" i="13"/>
  <c r="P37" i="13"/>
  <c r="Q37" i="13"/>
  <c r="R37" i="13"/>
  <c r="S37" i="13"/>
  <c r="P38" i="13"/>
  <c r="Q38" i="13"/>
  <c r="R38" i="13"/>
  <c r="S38" i="13"/>
  <c r="P39" i="13"/>
  <c r="Q39" i="13"/>
  <c r="R39" i="13"/>
  <c r="S39" i="13"/>
  <c r="P40" i="13"/>
  <c r="Q40" i="13"/>
  <c r="R40" i="13"/>
  <c r="S40" i="13"/>
  <c r="P41" i="13"/>
  <c r="Q41" i="13"/>
  <c r="R41" i="13"/>
  <c r="S41" i="13"/>
  <c r="P42" i="13"/>
  <c r="Q42" i="13"/>
  <c r="R42" i="13"/>
  <c r="S42" i="13"/>
  <c r="P43" i="13"/>
  <c r="Q43" i="13"/>
  <c r="R43" i="13"/>
  <c r="S43" i="13"/>
  <c r="P44" i="13"/>
  <c r="Q44" i="13"/>
  <c r="R44" i="13"/>
  <c r="S44" i="13"/>
  <c r="P45" i="13"/>
  <c r="Q45" i="13"/>
  <c r="R45" i="13"/>
  <c r="S45" i="13"/>
  <c r="P46" i="13"/>
  <c r="Q46" i="13"/>
  <c r="R46" i="13"/>
  <c r="S46" i="13"/>
  <c r="P49" i="13"/>
  <c r="Q49" i="13"/>
  <c r="R49" i="13"/>
  <c r="S49" i="13"/>
  <c r="P50" i="13"/>
  <c r="Q50" i="13"/>
  <c r="R50" i="13"/>
  <c r="S50" i="13"/>
  <c r="P51" i="13"/>
  <c r="Q51" i="13"/>
  <c r="R51" i="13"/>
  <c r="S51" i="13"/>
  <c r="P52" i="13"/>
  <c r="Q52" i="13"/>
  <c r="R52" i="13"/>
  <c r="S52" i="13"/>
  <c r="P53" i="13"/>
  <c r="Q53" i="13"/>
  <c r="R53" i="13"/>
  <c r="S53" i="13"/>
  <c r="P54" i="13"/>
  <c r="Q54" i="13"/>
  <c r="R54" i="13"/>
  <c r="S54" i="13"/>
  <c r="P55" i="13"/>
  <c r="Q55" i="13"/>
  <c r="R55" i="13"/>
  <c r="S55" i="13"/>
  <c r="P56" i="13"/>
  <c r="Q56" i="13"/>
  <c r="R56" i="13"/>
  <c r="S56" i="13"/>
  <c r="P60" i="13"/>
  <c r="Q60" i="13"/>
  <c r="R60" i="13"/>
  <c r="S60" i="13"/>
  <c r="P61" i="13"/>
  <c r="Q61" i="13"/>
  <c r="R61" i="13"/>
  <c r="S61" i="13"/>
  <c r="O56" i="13"/>
  <c r="O46" i="13"/>
  <c r="O31" i="13"/>
  <c r="O61" i="13"/>
  <c r="O60" i="13"/>
  <c r="O55" i="13"/>
  <c r="O54" i="13"/>
  <c r="O53" i="13"/>
  <c r="O52" i="13"/>
  <c r="O51" i="13"/>
  <c r="O50" i="13"/>
  <c r="O49" i="13"/>
  <c r="O45" i="13"/>
  <c r="O44" i="13"/>
  <c r="O43" i="13"/>
  <c r="O42" i="13"/>
  <c r="O41" i="13"/>
  <c r="O40" i="13"/>
  <c r="O39" i="13"/>
  <c r="O38" i="13"/>
  <c r="O37" i="13"/>
  <c r="O36" i="13"/>
  <c r="O30" i="13"/>
  <c r="O29" i="13"/>
  <c r="O28" i="13"/>
  <c r="O27" i="13"/>
  <c r="O26" i="13"/>
  <c r="O11" i="13"/>
  <c r="O12" i="13"/>
  <c r="O13" i="13"/>
  <c r="O14" i="13"/>
  <c r="O15" i="13"/>
  <c r="O16" i="13"/>
  <c r="O17" i="13"/>
  <c r="O18" i="13"/>
  <c r="O19" i="13"/>
  <c r="O20" i="13"/>
  <c r="O21" i="13"/>
  <c r="O22" i="13"/>
  <c r="O23" i="13"/>
  <c r="O10" i="13"/>
  <c r="N12" i="13"/>
  <c r="N13" i="13"/>
  <c r="N14" i="13"/>
  <c r="N15" i="13"/>
  <c r="N16" i="13"/>
  <c r="N17" i="13"/>
  <c r="N18" i="13"/>
  <c r="N19" i="13"/>
  <c r="N20" i="13"/>
  <c r="N21" i="13"/>
  <c r="N22" i="13"/>
  <c r="N23" i="13"/>
  <c r="N26" i="13"/>
  <c r="N27" i="13"/>
  <c r="N28" i="13"/>
  <c r="N29" i="13"/>
  <c r="N30" i="13"/>
  <c r="N31" i="13"/>
  <c r="N36" i="13"/>
  <c r="N37" i="13"/>
  <c r="N38" i="13"/>
  <c r="N39" i="13"/>
  <c r="N40" i="13"/>
  <c r="N41" i="13"/>
  <c r="N42" i="13"/>
  <c r="N43" i="13"/>
  <c r="N44" i="13"/>
  <c r="N45" i="13"/>
  <c r="N46" i="13"/>
  <c r="N49" i="13"/>
  <c r="N50" i="13"/>
  <c r="N51" i="13"/>
  <c r="N52" i="13"/>
  <c r="N53" i="13"/>
  <c r="N54" i="13"/>
  <c r="N55" i="13"/>
  <c r="N56" i="13"/>
  <c r="N60" i="13"/>
  <c r="N61" i="13"/>
  <c r="N11" i="13"/>
  <c r="N6" i="6"/>
  <c r="O3" i="13"/>
  <c r="P3" i="13"/>
  <c r="Q3" i="13"/>
  <c r="R3" i="13"/>
  <c r="S3" i="13"/>
  <c r="N3" i="13"/>
  <c r="L10" i="13"/>
  <c r="L24" i="13" s="1"/>
  <c r="K10" i="13"/>
  <c r="J10" i="13"/>
  <c r="J24" i="13" s="1"/>
  <c r="R24" i="13" s="1"/>
  <c r="I10" i="13"/>
  <c r="H10" i="13"/>
  <c r="H24" i="13" s="1"/>
  <c r="G10" i="13"/>
  <c r="E10" i="13"/>
  <c r="H3" i="13"/>
  <c r="I3" i="13"/>
  <c r="J3" i="13"/>
  <c r="K3" i="13"/>
  <c r="L3" i="13"/>
  <c r="G3" i="13"/>
  <c r="I24" i="13"/>
  <c r="K24" i="13"/>
  <c r="S24" i="13" s="1"/>
  <c r="H31" i="13"/>
  <c r="I31" i="13"/>
  <c r="J31" i="13"/>
  <c r="K31" i="13"/>
  <c r="L31" i="13"/>
  <c r="H46" i="13"/>
  <c r="I46" i="13"/>
  <c r="J46" i="13"/>
  <c r="K46" i="13"/>
  <c r="L46" i="13"/>
  <c r="H56" i="13"/>
  <c r="I56" i="13"/>
  <c r="J56" i="13"/>
  <c r="K56" i="13"/>
  <c r="L56" i="13"/>
  <c r="E3" i="13"/>
  <c r="A2" i="13"/>
  <c r="G56" i="13"/>
  <c r="E56" i="13"/>
  <c r="G46" i="13"/>
  <c r="E46" i="13"/>
  <c r="G31" i="13"/>
  <c r="E31" i="13"/>
  <c r="G24" i="13"/>
  <c r="E24" i="13"/>
  <c r="N24" i="13" s="1"/>
  <c r="P24" i="13" l="1"/>
  <c r="O24" i="13"/>
  <c r="E33" i="13"/>
  <c r="N10" i="13"/>
  <c r="N33" i="13" l="1"/>
  <c r="E58" i="13"/>
  <c r="N58" i="13" l="1"/>
  <c r="C23" i="3"/>
  <c r="D23" i="3"/>
  <c r="E23" i="3"/>
  <c r="F23" i="3"/>
  <c r="G23" i="3"/>
  <c r="H23" i="3"/>
  <c r="I23" i="3"/>
  <c r="C24" i="3"/>
  <c r="D24" i="3"/>
  <c r="E24" i="3"/>
  <c r="F24" i="3"/>
  <c r="G24" i="3"/>
  <c r="H24" i="3"/>
  <c r="I24" i="3"/>
  <c r="E14" i="10"/>
  <c r="E15" i="10"/>
  <c r="B19" i="11"/>
  <c r="D19" i="11"/>
  <c r="E19" i="11"/>
  <c r="F19" i="11"/>
  <c r="G19" i="11"/>
  <c r="H19" i="11"/>
  <c r="I19" i="11"/>
  <c r="B20" i="11"/>
  <c r="D20" i="11"/>
  <c r="E20" i="11"/>
  <c r="F20" i="11"/>
  <c r="G20" i="11"/>
  <c r="H20" i="11"/>
  <c r="I20" i="11"/>
  <c r="G59" i="6"/>
  <c r="H59" i="6"/>
  <c r="I59" i="6"/>
  <c r="J59" i="6"/>
  <c r="K59" i="6"/>
  <c r="L59" i="6"/>
  <c r="J20" i="9" l="1"/>
  <c r="I20" i="9"/>
  <c r="H20" i="9"/>
  <c r="G20" i="9"/>
  <c r="F20" i="9"/>
  <c r="E20" i="9"/>
  <c r="C20" i="9"/>
  <c r="J18" i="9"/>
  <c r="I18" i="9"/>
  <c r="H18" i="9"/>
  <c r="G18" i="9"/>
  <c r="F18" i="9"/>
  <c r="E18" i="9"/>
  <c r="C18" i="9"/>
  <c r="J16" i="9"/>
  <c r="I16" i="9"/>
  <c r="H16" i="9"/>
  <c r="G16" i="9"/>
  <c r="F16" i="9"/>
  <c r="E16" i="9"/>
  <c r="J15" i="9"/>
  <c r="I15" i="9"/>
  <c r="H15" i="9"/>
  <c r="G15" i="9"/>
  <c r="F15" i="9"/>
  <c r="E15" i="9"/>
  <c r="C16" i="9"/>
  <c r="C15" i="9"/>
  <c r="C14" i="9"/>
  <c r="J12" i="9"/>
  <c r="I12" i="9"/>
  <c r="H12" i="9"/>
  <c r="G12" i="9"/>
  <c r="F12" i="9"/>
  <c r="E12" i="9"/>
  <c r="E10" i="10"/>
  <c r="E20" i="10"/>
  <c r="C12" i="9"/>
  <c r="E11" i="9" l="1"/>
  <c r="F11" i="9"/>
  <c r="G11" i="9"/>
  <c r="H11" i="9"/>
  <c r="I11" i="9"/>
  <c r="J11" i="9"/>
  <c r="C11" i="9"/>
  <c r="G26" i="2" l="1"/>
  <c r="H26" i="2"/>
  <c r="I26" i="2"/>
  <c r="J26" i="2"/>
  <c r="K26" i="2"/>
  <c r="F26" i="2"/>
  <c r="D26" i="2"/>
  <c r="G11" i="2"/>
  <c r="H11" i="2"/>
  <c r="I11" i="2"/>
  <c r="J11" i="2"/>
  <c r="K11" i="2"/>
  <c r="F11" i="2"/>
  <c r="D11" i="2"/>
  <c r="G10" i="2"/>
  <c r="H10" i="2"/>
  <c r="I10" i="2"/>
  <c r="J10" i="2"/>
  <c r="K10" i="2"/>
  <c r="F10" i="2"/>
  <c r="D10" i="2"/>
  <c r="Q20" i="9"/>
  <c r="P20" i="9"/>
  <c r="O20" i="9"/>
  <c r="N20" i="9"/>
  <c r="M20" i="9"/>
  <c r="L20" i="9"/>
  <c r="Q14" i="9"/>
  <c r="P14" i="9"/>
  <c r="O14" i="9"/>
  <c r="N14" i="9"/>
  <c r="M14" i="9"/>
  <c r="L14" i="9"/>
  <c r="R13" i="2"/>
  <c r="Q13" i="2"/>
  <c r="P13" i="2"/>
  <c r="O13" i="2"/>
  <c r="N13" i="2"/>
  <c r="G37" i="2" l="1"/>
  <c r="H37" i="2"/>
  <c r="I37" i="2"/>
  <c r="J37" i="2"/>
  <c r="K37" i="2"/>
  <c r="F37" i="2"/>
  <c r="D37" i="2"/>
  <c r="D39" i="3"/>
  <c r="E39" i="3"/>
  <c r="F39" i="3"/>
  <c r="G39" i="3"/>
  <c r="H39" i="3"/>
  <c r="I39" i="3"/>
  <c r="C39" i="3"/>
  <c r="D32" i="3"/>
  <c r="E32" i="3"/>
  <c r="F32" i="3"/>
  <c r="G32" i="3"/>
  <c r="H32" i="3"/>
  <c r="I32" i="3"/>
  <c r="C32" i="3"/>
  <c r="A1" i="12" l="1"/>
  <c r="F42" i="9" l="1"/>
  <c r="G42" i="9"/>
  <c r="H42" i="9"/>
  <c r="I42" i="9"/>
  <c r="J42" i="9"/>
  <c r="E42" i="9"/>
  <c r="C42" i="9"/>
  <c r="M13" i="2"/>
  <c r="F5" i="11"/>
  <c r="E5" i="11"/>
  <c r="D5" i="11"/>
  <c r="R23" i="2" l="1"/>
  <c r="Q23" i="2"/>
  <c r="P23" i="2"/>
  <c r="O23" i="2"/>
  <c r="N23" i="2"/>
  <c r="M23" i="2"/>
  <c r="R11" i="2"/>
  <c r="Q11" i="2"/>
  <c r="P11" i="2"/>
  <c r="P12" i="2"/>
  <c r="O11" i="2"/>
  <c r="N11" i="2"/>
  <c r="M11" i="2"/>
  <c r="E35" i="7" l="1"/>
  <c r="F35" i="7"/>
  <c r="G35" i="7"/>
  <c r="H35" i="7"/>
  <c r="I35" i="7"/>
  <c r="D35" i="7"/>
  <c r="C35" i="7"/>
  <c r="E28" i="7"/>
  <c r="F28" i="7"/>
  <c r="G28" i="7"/>
  <c r="H28" i="7"/>
  <c r="I28" i="7"/>
  <c r="E27" i="7"/>
  <c r="F27" i="7"/>
  <c r="G27" i="7"/>
  <c r="H27" i="7"/>
  <c r="I27" i="7"/>
  <c r="A1" i="11" l="1"/>
  <c r="O11" i="9"/>
  <c r="E35" i="9"/>
  <c r="E44" i="9" s="1"/>
  <c r="F35" i="9"/>
  <c r="F44" i="9" s="1"/>
  <c r="G35" i="9"/>
  <c r="G44" i="9" s="1"/>
  <c r="H35" i="9"/>
  <c r="H44" i="9" s="1"/>
  <c r="I35" i="9"/>
  <c r="I44" i="9" s="1"/>
  <c r="J35" i="9"/>
  <c r="J44" i="9" s="1"/>
  <c r="C35" i="9"/>
  <c r="C44" i="9" s="1"/>
  <c r="L6" i="3"/>
  <c r="M6" i="3"/>
  <c r="N6" i="3"/>
  <c r="O6" i="3"/>
  <c r="P6" i="3"/>
  <c r="L7" i="3"/>
  <c r="M7" i="3"/>
  <c r="N7" i="3"/>
  <c r="O7" i="3"/>
  <c r="P7" i="3"/>
  <c r="L10" i="3"/>
  <c r="M10" i="3"/>
  <c r="N10" i="3"/>
  <c r="O10" i="3"/>
  <c r="P10" i="3"/>
  <c r="L11" i="3"/>
  <c r="M11" i="3"/>
  <c r="N11" i="3"/>
  <c r="O11" i="3"/>
  <c r="P11" i="3"/>
  <c r="L12" i="3"/>
  <c r="M12" i="3"/>
  <c r="N12" i="3"/>
  <c r="O12" i="3"/>
  <c r="P12" i="3"/>
  <c r="L13" i="3"/>
  <c r="M13" i="3"/>
  <c r="N13" i="3"/>
  <c r="O13" i="3"/>
  <c r="P13" i="3"/>
  <c r="L14" i="3"/>
  <c r="M14" i="3"/>
  <c r="N14" i="3"/>
  <c r="O14" i="3"/>
  <c r="P14" i="3"/>
  <c r="L15" i="3"/>
  <c r="M15" i="3"/>
  <c r="N15" i="3"/>
  <c r="O15" i="3"/>
  <c r="P15" i="3"/>
  <c r="L16" i="3"/>
  <c r="M16" i="3"/>
  <c r="N16" i="3"/>
  <c r="O16" i="3"/>
  <c r="P16" i="3"/>
  <c r="L17" i="3"/>
  <c r="M17" i="3"/>
  <c r="N17" i="3"/>
  <c r="O17" i="3"/>
  <c r="P17" i="3"/>
  <c r="K7" i="3"/>
  <c r="K10" i="3"/>
  <c r="K11" i="3"/>
  <c r="K12" i="3"/>
  <c r="K13" i="3"/>
  <c r="K14" i="3"/>
  <c r="K15" i="3"/>
  <c r="K16" i="3"/>
  <c r="K17" i="3"/>
  <c r="K6" i="3"/>
  <c r="N2" i="3"/>
  <c r="O2" i="3"/>
  <c r="P2" i="3"/>
  <c r="E57" i="6"/>
  <c r="P7" i="10"/>
  <c r="Q7" i="10"/>
  <c r="R7" i="10"/>
  <c r="S7" i="10"/>
  <c r="P8" i="10"/>
  <c r="Q8" i="10"/>
  <c r="R8" i="10"/>
  <c r="S8" i="10"/>
  <c r="P9" i="10"/>
  <c r="Q9" i="10"/>
  <c r="R9" i="10"/>
  <c r="S9" i="10"/>
  <c r="P10" i="10"/>
  <c r="Q10" i="10"/>
  <c r="R10" i="10"/>
  <c r="S10" i="10"/>
  <c r="O8" i="10"/>
  <c r="O9" i="10"/>
  <c r="O10" i="10"/>
  <c r="N9" i="10"/>
  <c r="N10" i="10"/>
  <c r="L11" i="9"/>
  <c r="M11" i="9"/>
  <c r="N11" i="9"/>
  <c r="P11" i="9"/>
  <c r="Q11" i="9"/>
  <c r="L12" i="9"/>
  <c r="M12" i="9"/>
  <c r="N12" i="9"/>
  <c r="O12" i="9"/>
  <c r="P12" i="9"/>
  <c r="Q12" i="9"/>
  <c r="L15" i="9"/>
  <c r="M15" i="9"/>
  <c r="N15" i="9"/>
  <c r="O15" i="9"/>
  <c r="P15" i="9"/>
  <c r="Q15" i="9"/>
  <c r="L18" i="9"/>
  <c r="M18" i="9"/>
  <c r="N18" i="9"/>
  <c r="O18" i="9"/>
  <c r="P18" i="9"/>
  <c r="Q18" i="9"/>
  <c r="L19" i="9"/>
  <c r="M19" i="9"/>
  <c r="N19" i="9"/>
  <c r="O19" i="9"/>
  <c r="P19" i="9"/>
  <c r="Q19" i="9"/>
  <c r="L21" i="9"/>
  <c r="M21" i="9"/>
  <c r="N21" i="9"/>
  <c r="O21" i="9"/>
  <c r="P21" i="9"/>
  <c r="Q21" i="9"/>
  <c r="O4" i="9"/>
  <c r="P4" i="9"/>
  <c r="Q4" i="9"/>
  <c r="D37" i="11" l="1"/>
  <c r="D10" i="11" s="1"/>
  <c r="E37" i="11"/>
  <c r="E10" i="11" s="1"/>
  <c r="F37" i="11"/>
  <c r="F10" i="11" s="1"/>
  <c r="G37" i="11"/>
  <c r="G10" i="11" s="1"/>
  <c r="H37" i="11"/>
  <c r="H10" i="11" s="1"/>
  <c r="I37" i="11"/>
  <c r="I10" i="11" s="1"/>
  <c r="B37" i="11"/>
  <c r="B10" i="11" s="1"/>
  <c r="D28" i="11"/>
  <c r="D9" i="11" s="1"/>
  <c r="E28" i="11"/>
  <c r="E9" i="11" s="1"/>
  <c r="F28" i="11"/>
  <c r="F9" i="11" s="1"/>
  <c r="G28" i="11"/>
  <c r="G9" i="11" s="1"/>
  <c r="H28" i="11"/>
  <c r="H9" i="11" s="1"/>
  <c r="I28" i="11"/>
  <c r="I9" i="11" s="1"/>
  <c r="B28" i="11"/>
  <c r="B9" i="11" s="1"/>
  <c r="B1" i="10"/>
  <c r="I2" i="11"/>
  <c r="H2" i="11"/>
  <c r="G2" i="11"/>
  <c r="F2" i="11"/>
  <c r="E2" i="11"/>
  <c r="D2" i="11"/>
  <c r="B2" i="11"/>
  <c r="B12" i="11" l="1"/>
  <c r="G32" i="7"/>
  <c r="H32" i="7"/>
  <c r="I32" i="7"/>
  <c r="G2" i="7"/>
  <c r="H2" i="7"/>
  <c r="I2" i="7"/>
  <c r="G8" i="3"/>
  <c r="O8" i="3" s="1"/>
  <c r="H8" i="3"/>
  <c r="P8" i="3" s="1"/>
  <c r="I8" i="3"/>
  <c r="G18" i="3"/>
  <c r="O18" i="3" s="1"/>
  <c r="H18" i="3"/>
  <c r="P18" i="3" s="1"/>
  <c r="I18" i="3"/>
  <c r="G2" i="3"/>
  <c r="H2" i="3"/>
  <c r="I2" i="3"/>
  <c r="O7" i="6"/>
  <c r="P7" i="6"/>
  <c r="Q7" i="6"/>
  <c r="R7" i="6"/>
  <c r="S7" i="6"/>
  <c r="O8" i="6"/>
  <c r="P8" i="6"/>
  <c r="Q8" i="6"/>
  <c r="R8" i="6"/>
  <c r="S8" i="6"/>
  <c r="O11" i="6"/>
  <c r="P11" i="6"/>
  <c r="Q11" i="6"/>
  <c r="R11" i="6"/>
  <c r="S11" i="6"/>
  <c r="O12" i="6"/>
  <c r="P12" i="6"/>
  <c r="Q12" i="6"/>
  <c r="R12" i="6"/>
  <c r="S12" i="6"/>
  <c r="O13" i="6"/>
  <c r="P13" i="6"/>
  <c r="Q13" i="6"/>
  <c r="R13" i="6"/>
  <c r="S13" i="6"/>
  <c r="O14" i="6"/>
  <c r="P14" i="6"/>
  <c r="Q14" i="6"/>
  <c r="R14" i="6"/>
  <c r="S14" i="6"/>
  <c r="O15" i="6"/>
  <c r="P15" i="6"/>
  <c r="Q15" i="6"/>
  <c r="R15" i="6"/>
  <c r="S15" i="6"/>
  <c r="O18" i="6"/>
  <c r="P18" i="6"/>
  <c r="Q18" i="6"/>
  <c r="R18" i="6"/>
  <c r="S18" i="6"/>
  <c r="O19" i="6"/>
  <c r="P19" i="6"/>
  <c r="Q19" i="6"/>
  <c r="R19" i="6"/>
  <c r="S19" i="6"/>
  <c r="O20" i="6"/>
  <c r="P20" i="6"/>
  <c r="Q20" i="6"/>
  <c r="R20" i="6"/>
  <c r="S20" i="6"/>
  <c r="O21" i="6"/>
  <c r="P21" i="6"/>
  <c r="Q21" i="6"/>
  <c r="R21" i="6"/>
  <c r="S21" i="6"/>
  <c r="O22" i="6"/>
  <c r="P22" i="6"/>
  <c r="Q22" i="6"/>
  <c r="R22" i="6"/>
  <c r="S22" i="6"/>
  <c r="O23" i="6"/>
  <c r="P23" i="6"/>
  <c r="Q23" i="6"/>
  <c r="R23" i="6"/>
  <c r="S23" i="6"/>
  <c r="O24" i="6"/>
  <c r="P24" i="6"/>
  <c r="Q24" i="6"/>
  <c r="R24" i="6"/>
  <c r="S24" i="6"/>
  <c r="O26" i="6"/>
  <c r="P26" i="6"/>
  <c r="Q26" i="6"/>
  <c r="R26" i="6"/>
  <c r="S26" i="6"/>
  <c r="O29" i="6"/>
  <c r="P29" i="6"/>
  <c r="Q29" i="6"/>
  <c r="R29" i="6"/>
  <c r="S29" i="6"/>
  <c r="O34" i="6"/>
  <c r="P34" i="6"/>
  <c r="Q34" i="6"/>
  <c r="R34" i="6"/>
  <c r="S34" i="6"/>
  <c r="O35" i="6"/>
  <c r="P35" i="6"/>
  <c r="Q35" i="6"/>
  <c r="R35" i="6"/>
  <c r="S35" i="6"/>
  <c r="O36" i="6"/>
  <c r="P36" i="6"/>
  <c r="Q36" i="6"/>
  <c r="R36" i="6"/>
  <c r="S36" i="6"/>
  <c r="O37" i="6"/>
  <c r="P37" i="6"/>
  <c r="Q37" i="6"/>
  <c r="R37" i="6"/>
  <c r="S37" i="6"/>
  <c r="O38" i="6"/>
  <c r="P38" i="6"/>
  <c r="Q38" i="6"/>
  <c r="R38" i="6"/>
  <c r="S38" i="6"/>
  <c r="O40" i="6"/>
  <c r="P40" i="6"/>
  <c r="Q40" i="6"/>
  <c r="R40" i="6"/>
  <c r="S40" i="6"/>
  <c r="O41" i="6"/>
  <c r="P41" i="6"/>
  <c r="Q41" i="6"/>
  <c r="R41" i="6"/>
  <c r="S41" i="6"/>
  <c r="O43" i="6"/>
  <c r="P43" i="6"/>
  <c r="Q43" i="6"/>
  <c r="R43" i="6"/>
  <c r="S43" i="6"/>
  <c r="O44" i="6"/>
  <c r="P44" i="6"/>
  <c r="Q44" i="6"/>
  <c r="R44" i="6"/>
  <c r="S44" i="6"/>
  <c r="O49" i="6"/>
  <c r="P49" i="6"/>
  <c r="Q49" i="6"/>
  <c r="R49" i="6"/>
  <c r="S49" i="6"/>
  <c r="O50" i="6"/>
  <c r="P50" i="6"/>
  <c r="Q50" i="6"/>
  <c r="R50" i="6"/>
  <c r="S50" i="6"/>
  <c r="O52" i="6"/>
  <c r="P52" i="6"/>
  <c r="Q52" i="6"/>
  <c r="R52" i="6"/>
  <c r="S52" i="6"/>
  <c r="O53" i="6"/>
  <c r="P53" i="6"/>
  <c r="Q53" i="6"/>
  <c r="R53" i="6"/>
  <c r="S53" i="6"/>
  <c r="O55" i="6"/>
  <c r="P55" i="6"/>
  <c r="Q55" i="6"/>
  <c r="R55" i="6"/>
  <c r="S55" i="6"/>
  <c r="P6" i="6"/>
  <c r="Q6" i="6"/>
  <c r="R6" i="6"/>
  <c r="S6" i="6"/>
  <c r="O6" i="6"/>
  <c r="N7" i="6"/>
  <c r="N8" i="6"/>
  <c r="N11" i="6"/>
  <c r="N12" i="6"/>
  <c r="N13" i="6"/>
  <c r="N14" i="6"/>
  <c r="N15" i="6"/>
  <c r="N18" i="6"/>
  <c r="N19" i="6"/>
  <c r="N20" i="6"/>
  <c r="N21" i="6"/>
  <c r="N22" i="6"/>
  <c r="N23" i="6"/>
  <c r="N24" i="6"/>
  <c r="N26" i="6"/>
  <c r="N29" i="6"/>
  <c r="N34" i="6"/>
  <c r="N35" i="6"/>
  <c r="N36" i="6"/>
  <c r="N37" i="6"/>
  <c r="N38" i="6"/>
  <c r="N40" i="6"/>
  <c r="N41" i="6"/>
  <c r="N43" i="6"/>
  <c r="N44" i="6"/>
  <c r="N49" i="6"/>
  <c r="N50" i="6"/>
  <c r="N52" i="6"/>
  <c r="N53" i="6"/>
  <c r="N55" i="6"/>
  <c r="Q3" i="6"/>
  <c r="R3" i="6"/>
  <c r="S3" i="6"/>
  <c r="J3" i="6"/>
  <c r="K3" i="6"/>
  <c r="L3" i="6"/>
  <c r="J9" i="6"/>
  <c r="K9" i="6"/>
  <c r="L9" i="6"/>
  <c r="J16" i="6"/>
  <c r="K16" i="6"/>
  <c r="L16" i="6"/>
  <c r="J27" i="6"/>
  <c r="R27" i="6" s="1"/>
  <c r="K27" i="6"/>
  <c r="S27" i="6" s="1"/>
  <c r="L27" i="6"/>
  <c r="J42" i="6"/>
  <c r="R42" i="6" s="1"/>
  <c r="K42" i="6"/>
  <c r="S42" i="6" s="1"/>
  <c r="L42" i="6"/>
  <c r="J45" i="6"/>
  <c r="R45" i="6" s="1"/>
  <c r="K45" i="6"/>
  <c r="S45" i="6" s="1"/>
  <c r="L45" i="6"/>
  <c r="J57" i="6"/>
  <c r="R57" i="6" s="1"/>
  <c r="K57" i="6"/>
  <c r="S57" i="6" s="1"/>
  <c r="L57" i="6"/>
  <c r="J4" i="9"/>
  <c r="H4" i="9"/>
  <c r="I4" i="9"/>
  <c r="S3" i="10"/>
  <c r="P3" i="10"/>
  <c r="Q3" i="10"/>
  <c r="R3" i="10"/>
  <c r="I11" i="10"/>
  <c r="J11" i="10"/>
  <c r="K11" i="10"/>
  <c r="L11" i="10"/>
  <c r="K22" i="2" s="1"/>
  <c r="K31" i="2" s="1"/>
  <c r="I29" i="7" s="1"/>
  <c r="G3" i="10"/>
  <c r="H3" i="10"/>
  <c r="I3" i="10"/>
  <c r="J3" i="10"/>
  <c r="K3" i="10"/>
  <c r="L3" i="10"/>
  <c r="N3" i="10"/>
  <c r="O3" i="10"/>
  <c r="E3" i="10"/>
  <c r="O7" i="2"/>
  <c r="P7" i="2"/>
  <c r="Q7" i="2"/>
  <c r="R7" i="2"/>
  <c r="O8" i="2"/>
  <c r="P8" i="2"/>
  <c r="Q8" i="2"/>
  <c r="R8" i="2"/>
  <c r="O9" i="2"/>
  <c r="P9" i="2"/>
  <c r="Q9" i="2"/>
  <c r="R9" i="2"/>
  <c r="O10" i="2"/>
  <c r="P10" i="2"/>
  <c r="Q10" i="2"/>
  <c r="R10" i="2"/>
  <c r="O12" i="2"/>
  <c r="Q12" i="2"/>
  <c r="R12" i="2"/>
  <c r="O14" i="2"/>
  <c r="P14" i="2"/>
  <c r="Q14" i="2"/>
  <c r="R14" i="2"/>
  <c r="O15" i="2"/>
  <c r="P15" i="2"/>
  <c r="Q15" i="2"/>
  <c r="R15" i="2"/>
  <c r="O17" i="2"/>
  <c r="P17" i="2"/>
  <c r="Q17" i="2"/>
  <c r="R17" i="2"/>
  <c r="O24" i="2"/>
  <c r="P24" i="2"/>
  <c r="Q24" i="2"/>
  <c r="R24" i="2"/>
  <c r="O25" i="2"/>
  <c r="P25" i="2"/>
  <c r="Q25" i="2"/>
  <c r="R25" i="2"/>
  <c r="O26" i="2"/>
  <c r="P26" i="2"/>
  <c r="Q26" i="2"/>
  <c r="R26" i="2"/>
  <c r="O27" i="2"/>
  <c r="P27" i="2"/>
  <c r="Q27" i="2"/>
  <c r="R27" i="2"/>
  <c r="O28" i="2"/>
  <c r="P28" i="2"/>
  <c r="Q28" i="2"/>
  <c r="R28" i="2"/>
  <c r="O37" i="2"/>
  <c r="P37" i="2"/>
  <c r="Q37" i="2"/>
  <c r="R37" i="2"/>
  <c r="O38" i="2"/>
  <c r="P38" i="2"/>
  <c r="Q38" i="2"/>
  <c r="R38" i="2"/>
  <c r="O39" i="2"/>
  <c r="P39" i="2"/>
  <c r="Q39" i="2"/>
  <c r="R39" i="2"/>
  <c r="O40" i="2"/>
  <c r="P40" i="2"/>
  <c r="Q40" i="2"/>
  <c r="R40" i="2"/>
  <c r="O44" i="2"/>
  <c r="P44" i="2"/>
  <c r="Q44" i="2"/>
  <c r="R44" i="2"/>
  <c r="O48" i="2"/>
  <c r="P48" i="2"/>
  <c r="Q48" i="2"/>
  <c r="R48" i="2"/>
  <c r="O49" i="2"/>
  <c r="P49" i="2"/>
  <c r="Q49" i="2"/>
  <c r="R49" i="2"/>
  <c r="O50" i="2"/>
  <c r="P50" i="2"/>
  <c r="Q50" i="2"/>
  <c r="R50" i="2"/>
  <c r="N8" i="2"/>
  <c r="N9" i="2"/>
  <c r="N10" i="2"/>
  <c r="N12" i="2"/>
  <c r="N14" i="2"/>
  <c r="N15" i="2"/>
  <c r="N17" i="2"/>
  <c r="N24" i="2"/>
  <c r="N25" i="2"/>
  <c r="N26" i="2"/>
  <c r="N27" i="2"/>
  <c r="N28" i="2"/>
  <c r="N37" i="2"/>
  <c r="N38" i="2"/>
  <c r="N39" i="2"/>
  <c r="N40" i="2"/>
  <c r="N44" i="2"/>
  <c r="N48" i="2"/>
  <c r="N49" i="2"/>
  <c r="N50" i="2"/>
  <c r="M50" i="2"/>
  <c r="M49" i="2"/>
  <c r="M48" i="2"/>
  <c r="M44" i="2"/>
  <c r="M40" i="2"/>
  <c r="M39" i="2"/>
  <c r="M38" i="2"/>
  <c r="M37" i="2"/>
  <c r="M28" i="2"/>
  <c r="M27" i="2"/>
  <c r="M26" i="2"/>
  <c r="M25" i="2"/>
  <c r="M24" i="2"/>
  <c r="M17" i="2"/>
  <c r="M10" i="2"/>
  <c r="M12" i="2"/>
  <c r="M14" i="2"/>
  <c r="M15" i="2"/>
  <c r="I16" i="2"/>
  <c r="I18" i="2" s="1"/>
  <c r="J16" i="2"/>
  <c r="R16" i="2" s="1"/>
  <c r="K16" i="2"/>
  <c r="K18" i="2" s="1"/>
  <c r="I22" i="2" l="1"/>
  <c r="I31" i="2" s="1"/>
  <c r="G29" i="7" s="1"/>
  <c r="R11" i="10"/>
  <c r="H22" i="2"/>
  <c r="P22" i="2" s="1"/>
  <c r="Q11" i="10"/>
  <c r="J22" i="2"/>
  <c r="J31" i="2" s="1"/>
  <c r="H29" i="7" s="1"/>
  <c r="S11" i="10"/>
  <c r="J30" i="6"/>
  <c r="R30" i="6" s="1"/>
  <c r="H33" i="7"/>
  <c r="D12" i="11"/>
  <c r="G9" i="7"/>
  <c r="G7" i="7"/>
  <c r="G8" i="7" s="1"/>
  <c r="I10" i="7"/>
  <c r="I9" i="7"/>
  <c r="I7" i="7"/>
  <c r="I8" i="7" s="1"/>
  <c r="I33" i="7"/>
  <c r="J18" i="2"/>
  <c r="Q18" i="2" s="1"/>
  <c r="G6" i="7"/>
  <c r="G11" i="7"/>
  <c r="G34" i="7"/>
  <c r="G10" i="7"/>
  <c r="K34" i="2"/>
  <c r="I34" i="7"/>
  <c r="I18" i="7"/>
  <c r="I11" i="7"/>
  <c r="Q16" i="2"/>
  <c r="I15" i="7"/>
  <c r="I6" i="7"/>
  <c r="I16" i="7"/>
  <c r="I17" i="7"/>
  <c r="L30" i="6"/>
  <c r="K30" i="6"/>
  <c r="K32" i="6" s="1"/>
  <c r="S16" i="6"/>
  <c r="R16" i="6"/>
  <c r="G33" i="7"/>
  <c r="S9" i="6"/>
  <c r="R9" i="6"/>
  <c r="N8" i="10"/>
  <c r="O7" i="10"/>
  <c r="N7" i="10"/>
  <c r="H11" i="10"/>
  <c r="E11" i="10"/>
  <c r="J32" i="6" l="1"/>
  <c r="H15" i="7"/>
  <c r="G17" i="7"/>
  <c r="G15" i="7"/>
  <c r="Q31" i="2"/>
  <c r="I34" i="2"/>
  <c r="Q34" i="2" s="1"/>
  <c r="G18" i="7"/>
  <c r="G22" i="2"/>
  <c r="O22" i="2" s="1"/>
  <c r="P11" i="10"/>
  <c r="D22" i="2"/>
  <c r="M22" i="2" s="1"/>
  <c r="N11" i="10"/>
  <c r="H16" i="7"/>
  <c r="H18" i="7"/>
  <c r="G16" i="7"/>
  <c r="R31" i="2"/>
  <c r="R22" i="2"/>
  <c r="F22" i="2"/>
  <c r="N22" i="2" s="1"/>
  <c r="O11" i="10"/>
  <c r="H17" i="7"/>
  <c r="Q22" i="2"/>
  <c r="K47" i="6"/>
  <c r="S47" i="6" s="1"/>
  <c r="L32" i="6"/>
  <c r="L47" i="6" s="1"/>
  <c r="E12" i="11"/>
  <c r="F12" i="11" s="1"/>
  <c r="J8" i="9"/>
  <c r="H7" i="7"/>
  <c r="H8" i="7" s="1"/>
  <c r="H9" i="7"/>
  <c r="R18" i="2"/>
  <c r="J34" i="2"/>
  <c r="I8" i="9" s="1"/>
  <c r="H6" i="7"/>
  <c r="H11" i="7"/>
  <c r="H34" i="7"/>
  <c r="H10" i="7"/>
  <c r="K42" i="2"/>
  <c r="I22" i="7"/>
  <c r="I36" i="7"/>
  <c r="I21" i="7"/>
  <c r="I42" i="2"/>
  <c r="I46" i="2" s="1"/>
  <c r="J7" i="13" s="1"/>
  <c r="J33" i="13" s="1"/>
  <c r="S32" i="6"/>
  <c r="S30" i="6"/>
  <c r="R33" i="13" l="1"/>
  <c r="J58" i="13"/>
  <c r="R58" i="13" s="1"/>
  <c r="G21" i="7"/>
  <c r="H8" i="9"/>
  <c r="P23" i="9" s="1"/>
  <c r="J47" i="6"/>
  <c r="R47" i="6" s="1"/>
  <c r="R32" i="6"/>
  <c r="G36" i="7"/>
  <c r="G22" i="7"/>
  <c r="H24" i="7"/>
  <c r="I24" i="7"/>
  <c r="G5" i="11"/>
  <c r="G12" i="11" s="1"/>
  <c r="H5" i="11" s="1"/>
  <c r="H12" i="11" s="1"/>
  <c r="J42" i="2"/>
  <c r="Q42" i="2" s="1"/>
  <c r="H36" i="7"/>
  <c r="H21" i="7"/>
  <c r="R34" i="2"/>
  <c r="H22" i="7"/>
  <c r="K46" i="2"/>
  <c r="F2" i="7"/>
  <c r="E2" i="7"/>
  <c r="D2" i="7"/>
  <c r="C2" i="7"/>
  <c r="M2" i="3"/>
  <c r="L2" i="3"/>
  <c r="K2" i="3"/>
  <c r="F2" i="3"/>
  <c r="E2" i="3"/>
  <c r="D2" i="3"/>
  <c r="C2" i="3"/>
  <c r="A1" i="9"/>
  <c r="N4" i="9"/>
  <c r="M4" i="9"/>
  <c r="L4" i="9"/>
  <c r="G4" i="9"/>
  <c r="F4" i="9"/>
  <c r="E4" i="9"/>
  <c r="C4" i="9"/>
  <c r="E32" i="7"/>
  <c r="F32" i="7"/>
  <c r="D32" i="7"/>
  <c r="C32" i="7"/>
  <c r="K52" i="2" l="1"/>
  <c r="L7" i="13"/>
  <c r="L33" i="13" s="1"/>
  <c r="L58" i="13" s="1"/>
  <c r="H23" i="7"/>
  <c r="I23" i="7"/>
  <c r="G24" i="7"/>
  <c r="Q23" i="9"/>
  <c r="G23" i="7"/>
  <c r="I5" i="11"/>
  <c r="I12" i="11" s="1"/>
  <c r="R42" i="2"/>
  <c r="J46" i="2"/>
  <c r="I52" i="2"/>
  <c r="P3" i="6"/>
  <c r="O3" i="6"/>
  <c r="N3" i="6"/>
  <c r="H57" i="6"/>
  <c r="P57" i="6" s="1"/>
  <c r="H45" i="6"/>
  <c r="P45" i="6" s="1"/>
  <c r="H42" i="6"/>
  <c r="P42" i="6" s="1"/>
  <c r="H27" i="6"/>
  <c r="P27" i="6" s="1"/>
  <c r="H16" i="6"/>
  <c r="H9" i="6"/>
  <c r="E3" i="6"/>
  <c r="G3" i="6"/>
  <c r="H3" i="6"/>
  <c r="I3" i="6"/>
  <c r="Q46" i="2" l="1"/>
  <c r="K7" i="13"/>
  <c r="K33" i="13" s="1"/>
  <c r="R46" i="2"/>
  <c r="J52" i="2"/>
  <c r="R52" i="2" s="1"/>
  <c r="E33" i="7"/>
  <c r="H30" i="6"/>
  <c r="H32" i="6" s="1"/>
  <c r="I57" i="6"/>
  <c r="Q57" i="6" s="1"/>
  <c r="G57" i="6"/>
  <c r="O57" i="6" s="1"/>
  <c r="N57" i="6"/>
  <c r="K58" i="13" l="1"/>
  <c r="S58" i="13" s="1"/>
  <c r="S33" i="13"/>
  <c r="Q52" i="2"/>
  <c r="I16" i="6"/>
  <c r="G16" i="6"/>
  <c r="O16" i="6" s="1"/>
  <c r="E16" i="6"/>
  <c r="N16" i="6" s="1"/>
  <c r="D27" i="7"/>
  <c r="C27" i="7"/>
  <c r="Q16" i="6" l="1"/>
  <c r="P16" i="6"/>
  <c r="H47" i="6"/>
  <c r="I9" i="6"/>
  <c r="G9" i="6"/>
  <c r="E9" i="6"/>
  <c r="N9" i="6" l="1"/>
  <c r="O9" i="6"/>
  <c r="Q9" i="6"/>
  <c r="P9" i="6"/>
  <c r="H16" i="2"/>
  <c r="H18" i="2" l="1"/>
  <c r="P16" i="2"/>
  <c r="H31" i="2"/>
  <c r="F29" i="7" s="1"/>
  <c r="F7" i="7" l="1"/>
  <c r="F9" i="7"/>
  <c r="P31" i="2"/>
  <c r="F34" i="7"/>
  <c r="P18" i="2"/>
  <c r="F17" i="7"/>
  <c r="F18" i="7"/>
  <c r="D28" i="7" l="1"/>
  <c r="C28" i="7"/>
  <c r="M8" i="2"/>
  <c r="M9" i="2"/>
  <c r="E27" i="6"/>
  <c r="G27" i="6"/>
  <c r="I27" i="6"/>
  <c r="Q27" i="6" s="1"/>
  <c r="B1" i="7"/>
  <c r="F18" i="3"/>
  <c r="N18" i="3" s="1"/>
  <c r="E18" i="3"/>
  <c r="M18" i="3" s="1"/>
  <c r="D18" i="3"/>
  <c r="L18" i="3" s="1"/>
  <c r="C18" i="3"/>
  <c r="K18" i="3" s="1"/>
  <c r="F8" i="3"/>
  <c r="N8" i="3" s="1"/>
  <c r="E8" i="3"/>
  <c r="M8" i="3" s="1"/>
  <c r="D8" i="3"/>
  <c r="L8" i="3" s="1"/>
  <c r="C8" i="3"/>
  <c r="K8" i="3" s="1"/>
  <c r="B1" i="6"/>
  <c r="B1" i="3"/>
  <c r="E45" i="6"/>
  <c r="N45" i="6" s="1"/>
  <c r="E42" i="6"/>
  <c r="N42" i="6" s="1"/>
  <c r="G42" i="6"/>
  <c r="O42" i="6" s="1"/>
  <c r="G45" i="6"/>
  <c r="O45" i="6" s="1"/>
  <c r="I42" i="6"/>
  <c r="Q42" i="6" s="1"/>
  <c r="I45" i="6"/>
  <c r="Q45" i="6" s="1"/>
  <c r="B1" i="2"/>
  <c r="G30" i="6" l="1"/>
  <c r="O27" i="6"/>
  <c r="E30" i="6"/>
  <c r="N27" i="6"/>
  <c r="I30" i="6"/>
  <c r="I32" i="6" s="1"/>
  <c r="F33" i="7"/>
  <c r="G16" i="2"/>
  <c r="F16" i="2"/>
  <c r="N7" i="2"/>
  <c r="C33" i="7"/>
  <c r="D33" i="7"/>
  <c r="F31" i="2"/>
  <c r="M7" i="2"/>
  <c r="F10" i="7"/>
  <c r="F8" i="7"/>
  <c r="N30" i="6" l="1"/>
  <c r="E32" i="6"/>
  <c r="N32" i="6" s="1"/>
  <c r="O30" i="6"/>
  <c r="G32" i="6"/>
  <c r="G47" i="6" s="1"/>
  <c r="O47" i="6" s="1"/>
  <c r="N31" i="2"/>
  <c r="E47" i="6"/>
  <c r="N47" i="6" s="1"/>
  <c r="F18" i="2"/>
  <c r="N16" i="2"/>
  <c r="G18" i="2"/>
  <c r="E10" i="7" s="1"/>
  <c r="O16" i="2"/>
  <c r="Q30" i="6"/>
  <c r="P30" i="6"/>
  <c r="I47" i="6"/>
  <c r="Q32" i="6"/>
  <c r="P32" i="6"/>
  <c r="D17" i="7"/>
  <c r="D18" i="7"/>
  <c r="D29" i="7"/>
  <c r="F11" i="7"/>
  <c r="G31" i="2"/>
  <c r="D31" i="2"/>
  <c r="M31" i="2" s="1"/>
  <c r="F6" i="7"/>
  <c r="D16" i="2"/>
  <c r="O32" i="6" l="1"/>
  <c r="O31" i="2"/>
  <c r="E29" i="7"/>
  <c r="D11" i="7"/>
  <c r="D7" i="7"/>
  <c r="D8" i="7" s="1"/>
  <c r="D9" i="7"/>
  <c r="D18" i="2"/>
  <c r="M18" i="2" s="1"/>
  <c r="M16" i="2"/>
  <c r="E11" i="7"/>
  <c r="E7" i="7"/>
  <c r="E8" i="7" s="1"/>
  <c r="E9" i="7"/>
  <c r="D6" i="7"/>
  <c r="D10" i="7"/>
  <c r="E34" i="7"/>
  <c r="O18" i="2"/>
  <c r="E6" i="7"/>
  <c r="D34" i="7"/>
  <c r="N18" i="2"/>
  <c r="Q47" i="6"/>
  <c r="P47" i="6"/>
  <c r="C18" i="7"/>
  <c r="C17" i="7"/>
  <c r="E17" i="7"/>
  <c r="E18" i="7"/>
  <c r="C29" i="7"/>
  <c r="F34" i="2"/>
  <c r="E15" i="7"/>
  <c r="D16" i="7"/>
  <c r="G34" i="2"/>
  <c r="D15" i="7"/>
  <c r="C15" i="7"/>
  <c r="C16" i="7"/>
  <c r="E16" i="7"/>
  <c r="F16" i="7"/>
  <c r="C34" i="7" l="1"/>
  <c r="C7" i="7"/>
  <c r="C8" i="7" s="1"/>
  <c r="C9" i="7"/>
  <c r="E8" i="9"/>
  <c r="N34" i="2"/>
  <c r="G42" i="2"/>
  <c r="G46" i="2" s="1"/>
  <c r="H7" i="13" s="1"/>
  <c r="H33" i="13" s="1"/>
  <c r="F8" i="9"/>
  <c r="E36" i="7"/>
  <c r="F42" i="2"/>
  <c r="F46" i="2" s="1"/>
  <c r="G7" i="13" s="1"/>
  <c r="D36" i="7"/>
  <c r="D22" i="7"/>
  <c r="D21" i="7"/>
  <c r="E21" i="7"/>
  <c r="E22" i="7"/>
  <c r="C10" i="7"/>
  <c r="C11" i="7"/>
  <c r="C6" i="7"/>
  <c r="D34" i="2"/>
  <c r="D42" i="2" s="1"/>
  <c r="F15" i="7"/>
  <c r="H34" i="2"/>
  <c r="O34" i="2" s="1"/>
  <c r="H58" i="13" l="1"/>
  <c r="P58" i="13" s="1"/>
  <c r="P33" i="13"/>
  <c r="N7" i="13"/>
  <c r="G33" i="13"/>
  <c r="G8" i="9"/>
  <c r="D24" i="7"/>
  <c r="M23" i="9"/>
  <c r="D23" i="7"/>
  <c r="N42" i="2"/>
  <c r="C8" i="9"/>
  <c r="M34" i="2"/>
  <c r="F36" i="7"/>
  <c r="P34" i="2"/>
  <c r="E24" i="7"/>
  <c r="E23" i="7"/>
  <c r="D46" i="2"/>
  <c r="C36" i="7"/>
  <c r="F22" i="7"/>
  <c r="H42" i="2"/>
  <c r="H46" i="2" s="1"/>
  <c r="I7" i="13" s="1"/>
  <c r="I33" i="13" s="1"/>
  <c r="C22" i="7"/>
  <c r="C21" i="7"/>
  <c r="F21" i="7"/>
  <c r="O33" i="13" l="1"/>
  <c r="G58" i="13"/>
  <c r="O58" i="13" s="1"/>
  <c r="I58" i="13"/>
  <c r="Q58" i="13" s="1"/>
  <c r="Q33" i="13"/>
  <c r="N23" i="9"/>
  <c r="O23" i="9"/>
  <c r="O42" i="2"/>
  <c r="P42" i="2"/>
  <c r="G52" i="2"/>
  <c r="O46" i="2"/>
  <c r="M46" i="2"/>
  <c r="M42" i="2"/>
  <c r="F52" i="2"/>
  <c r="N52" i="2" s="1"/>
  <c r="N46" i="2"/>
  <c r="F23" i="7" l="1"/>
  <c r="F24" i="7"/>
  <c r="L23" i="9"/>
  <c r="C23" i="7"/>
  <c r="C24" i="7"/>
  <c r="H52" i="2"/>
  <c r="P52" i="2" s="1"/>
  <c r="P46" i="2"/>
  <c r="D52" i="2"/>
  <c r="M52" i="2" s="1"/>
  <c r="O52" i="2" l="1"/>
</calcChain>
</file>

<file path=xl/sharedStrings.xml><?xml version="1.0" encoding="utf-8"?>
<sst xmlns="http://schemas.openxmlformats.org/spreadsheetml/2006/main" count="481" uniqueCount="277">
  <si>
    <t>Contact</t>
  </si>
  <si>
    <t>Telephone</t>
  </si>
  <si>
    <t>Email:</t>
  </si>
  <si>
    <t>DECLARATION:</t>
  </si>
  <si>
    <t>Signed:</t>
  </si>
  <si>
    <t>Date:</t>
  </si>
  <si>
    <t>£000</t>
  </si>
  <si>
    <t>%</t>
  </si>
  <si>
    <t>INCOME</t>
  </si>
  <si>
    <t>Research grants and contracts</t>
  </si>
  <si>
    <t>Other income</t>
  </si>
  <si>
    <t>Total income</t>
  </si>
  <si>
    <t>EXPENDITURE</t>
  </si>
  <si>
    <t>Staff costs</t>
  </si>
  <si>
    <t>Other operating expenses</t>
  </si>
  <si>
    <t>Depreciation</t>
  </si>
  <si>
    <t>Total expenditure</t>
  </si>
  <si>
    <t>b)</t>
  </si>
  <si>
    <t>c)</t>
  </si>
  <si>
    <t>d)</t>
  </si>
  <si>
    <t>e)</t>
  </si>
  <si>
    <t>Other</t>
  </si>
  <si>
    <t>a)</t>
  </si>
  <si>
    <t>f)</t>
  </si>
  <si>
    <t>g)</t>
  </si>
  <si>
    <t>h)</t>
  </si>
  <si>
    <t>Fixed assets</t>
  </si>
  <si>
    <t>Investments</t>
  </si>
  <si>
    <t>Current assets</t>
  </si>
  <si>
    <t>Total current assets</t>
  </si>
  <si>
    <t>Creditors: amounts falling due within one year</t>
  </si>
  <si>
    <t>Overdrafts</t>
  </si>
  <si>
    <t>Payments received in advance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</si>
  <si>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</si>
  <si>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</si>
  <si>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</si>
  <si>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</si>
  <si>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</si>
  <si>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</si>
  <si>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</si>
  <si>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</si>
  <si>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Revaluation reserve</t>
  </si>
  <si>
    <t>Balance Sheet</t>
  </si>
  <si>
    <t>Capital Expenditure Projects and Forecast Methods of Financing</t>
  </si>
  <si>
    <t>Expenditure:</t>
  </si>
  <si>
    <t>Land &amp; Buildings</t>
  </si>
  <si>
    <t>Equipment &amp; Others</t>
  </si>
  <si>
    <t>Financed by:</t>
  </si>
  <si>
    <t>Leasing</t>
  </si>
  <si>
    <t>Other - please specify if material</t>
  </si>
  <si>
    <t xml:space="preserve"> </t>
  </si>
  <si>
    <t>Income ratios</t>
  </si>
  <si>
    <t>Total Income</t>
  </si>
  <si>
    <t>Total Education Contracts and Tuition Fees as % of Total Income</t>
  </si>
  <si>
    <t>Total Research Grants and Contracts as % of Total Income</t>
  </si>
  <si>
    <t>Total Other Income as % of Total Income</t>
  </si>
  <si>
    <t>Expenditure ratios</t>
  </si>
  <si>
    <t>Total Expenditure</t>
  </si>
  <si>
    <t>Operating position</t>
  </si>
  <si>
    <t>Operating Surplus/(deficit)</t>
  </si>
  <si>
    <t>Operating Surplus/(deficit) as % of Total Income</t>
  </si>
  <si>
    <t>Balance Sheet strength</t>
  </si>
  <si>
    <t>Current Ratio</t>
  </si>
  <si>
    <t>Cash Position</t>
  </si>
  <si>
    <t>Days Ratio of Cash to Total Expenditure</t>
  </si>
  <si>
    <t>Cash and Current Asset Investments</t>
  </si>
  <si>
    <t>Forecast 2018-19</t>
  </si>
  <si>
    <t>2017-18 - 2018-19</t>
  </si>
  <si>
    <t>Investment income</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</si>
  <si>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</si>
  <si>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</si>
  <si>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</si>
  <si>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</si>
  <si>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</si>
  <si>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</si>
  <si>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</si>
  <si>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</si>
  <si>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</si>
  <si>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Non-current assets</t>
  </si>
  <si>
    <t>Intangible assets</t>
  </si>
  <si>
    <t>Total non-current assets</t>
  </si>
  <si>
    <t>Stock</t>
  </si>
  <si>
    <t>Cash and cash equivalents</t>
  </si>
  <si>
    <t>TOTAL NET ASSETS</t>
  </si>
  <si>
    <t>Restricted Reserves</t>
  </si>
  <si>
    <t>Endowment Reserve</t>
  </si>
  <si>
    <t>Restricted Reserve</t>
  </si>
  <si>
    <t>Unrestricted reserves</t>
  </si>
  <si>
    <t>Income and Expenditure Reserve</t>
  </si>
  <si>
    <t>Other (e.g. assets for resale)</t>
  </si>
  <si>
    <t>Bank overdrafts</t>
  </si>
  <si>
    <t>Bank loans and external borrowing</t>
  </si>
  <si>
    <t>Obligations under finance leases and service concessions</t>
  </si>
  <si>
    <t>Finance leases and service concessions</t>
  </si>
  <si>
    <t>Gain/(loss) on investments</t>
  </si>
  <si>
    <t>Share of operating surplus/(deficit) in joint venture(s)</t>
  </si>
  <si>
    <t>Share of operating surplus/(deficit) in associate(s)</t>
  </si>
  <si>
    <t>Other taxation</t>
  </si>
  <si>
    <t>TOTAL RESERVES</t>
  </si>
  <si>
    <t>Share of net assets/(liabilities) in associate</t>
  </si>
  <si>
    <t>Statement of Comprehensive income and expenditure (Consolidated)</t>
  </si>
  <si>
    <t xml:space="preserve">Other comprehensive income </t>
  </si>
  <si>
    <t>Pension provisions</t>
  </si>
  <si>
    <t>Donation to Arms Length Foundation</t>
  </si>
  <si>
    <t>Revenue grants from Arms Length Foundation</t>
  </si>
  <si>
    <t>Debtors</t>
  </si>
  <si>
    <t>Lennartz creditor</t>
  </si>
  <si>
    <t>Local authority loans</t>
  </si>
  <si>
    <t>Obligations under PFI/NPD</t>
  </si>
  <si>
    <t>Amounts repayable to Funding Council</t>
  </si>
  <si>
    <t>Amounts owed to Funding Council</t>
  </si>
  <si>
    <t>Other creditors and accruals</t>
  </si>
  <si>
    <t>Explanation for variance</t>
  </si>
  <si>
    <t/>
  </si>
  <si>
    <t>Salaries as % of Total Expenditure</t>
  </si>
  <si>
    <t>Other operating costs as % of Total Expenditure</t>
  </si>
  <si>
    <t>Interest cover</t>
  </si>
  <si>
    <t>Unrestricted reserves as % of Total Income</t>
  </si>
  <si>
    <t>PFI/NPD</t>
  </si>
  <si>
    <t>Cash reserves</t>
  </si>
  <si>
    <t>Arms Length Foundation</t>
  </si>
  <si>
    <t>Principal/Chief Executive Officer</t>
  </si>
  <si>
    <t>Exceptional non-restructuring items (e.g. impairment costs)</t>
  </si>
  <si>
    <t>Explanation</t>
  </si>
  <si>
    <t>Salaries</t>
  </si>
  <si>
    <t>Social Security costs</t>
  </si>
  <si>
    <t>FRS 102 pensions adjustments</t>
  </si>
  <si>
    <t>Total</t>
  </si>
  <si>
    <t xml:space="preserve">Other pension costs </t>
  </si>
  <si>
    <t>Depreciation/amortisation as % of Total Expenditure</t>
  </si>
  <si>
    <t>Forecast 2019-20</t>
  </si>
  <si>
    <t>Forecast 2020-21</t>
  </si>
  <si>
    <t>Forecast 2021-22</t>
  </si>
  <si>
    <t>2018-19 - 2019-20</t>
  </si>
  <si>
    <t>2019-20 - 2020-21</t>
  </si>
  <si>
    <t xml:space="preserve">Total income before donations and endowments </t>
  </si>
  <si>
    <t>Donations and endowments</t>
  </si>
  <si>
    <t>Staff costs - exceptional restructuring costs</t>
  </si>
  <si>
    <t>Grant from Arms Length Foundation - revenue</t>
  </si>
  <si>
    <t>Grant from Arms Length Foundation - capital</t>
  </si>
  <si>
    <t>Estimated balance of cash in ALF as at 1 August</t>
  </si>
  <si>
    <t>Note:</t>
  </si>
  <si>
    <t xml:space="preserve">Estimated balance of cash in ALF as at 31 July </t>
  </si>
  <si>
    <t>Grant from Arms Length Foundation - capital:</t>
  </si>
  <si>
    <t>Description</t>
  </si>
  <si>
    <t>Add:</t>
  </si>
  <si>
    <t>Deduct:</t>
  </si>
  <si>
    <t>Student support funding</t>
  </si>
  <si>
    <t>Loan repayments</t>
  </si>
  <si>
    <t>Other - please describe</t>
  </si>
  <si>
    <t>FINANCIAL SUMMARY</t>
  </si>
  <si>
    <t>ALF Funding</t>
  </si>
  <si>
    <t>Tuition fees and education contracts</t>
  </si>
  <si>
    <t>Total borrowing (Overdrafts, Loans, Finance Leases, PFI/NPD)</t>
  </si>
  <si>
    <t>Capital grants from Arms Length Foundation</t>
  </si>
  <si>
    <t>Other non-government capital grants</t>
  </si>
  <si>
    <t xml:space="preserve">2015-16 pay award </t>
  </si>
  <si>
    <t>`</t>
  </si>
  <si>
    <r>
      <t xml:space="preserve">Cash budget for priorities </t>
    </r>
    <r>
      <rPr>
        <b/>
        <i/>
        <sz val="13"/>
        <rFont val="Calibri"/>
        <family val="2"/>
        <scheme val="minor"/>
      </rPr>
      <t>(incorporated colleges)</t>
    </r>
    <r>
      <rPr>
        <b/>
        <sz val="13"/>
        <rFont val="Calibri"/>
        <family val="2"/>
        <scheme val="minor"/>
      </rPr>
      <t>:</t>
    </r>
  </si>
  <si>
    <t>Forecast 2022-23</t>
  </si>
  <si>
    <t>2021-22 - 2022-23</t>
  </si>
  <si>
    <t>KEY RISKS</t>
  </si>
  <si>
    <r>
      <t xml:space="preserve">Re-investment of proceeds from disposal of assets </t>
    </r>
    <r>
      <rPr>
        <b/>
        <sz val="10"/>
        <rFont val="Calibri"/>
        <family val="2"/>
      </rPr>
      <t>*</t>
    </r>
  </si>
  <si>
    <r>
      <rPr>
        <b/>
        <sz val="10"/>
        <rFont val="Arial"/>
        <family val="2"/>
      </rPr>
      <t>*</t>
    </r>
    <r>
      <rPr>
        <sz val="10"/>
        <rFont val="Arial"/>
      </rPr>
      <t xml:space="preserve"> to be included only where this has been agreed by SFC</t>
    </r>
  </si>
  <si>
    <t>Revenue priorities</t>
  </si>
  <si>
    <t>Voluntary severance</t>
  </si>
  <si>
    <t>Estates costs</t>
  </si>
  <si>
    <t>Total impact on operating position</t>
  </si>
  <si>
    <t>Capital priorities</t>
  </si>
  <si>
    <t>Provisions pre 1 April 2014</t>
  </si>
  <si>
    <t>Total capital</t>
  </si>
  <si>
    <t xml:space="preserve">Total cash budget for priorities spend </t>
  </si>
  <si>
    <t>Non-cash pension adjustment - net service cost</t>
  </si>
  <si>
    <t>Non-Government capital grants (e.g. ALF capital grant)</t>
  </si>
  <si>
    <r>
      <rPr>
        <sz val="7"/>
        <rFont val="Times New Roman"/>
        <family val="1"/>
      </rPr>
      <t xml:space="preserve"> </t>
    </r>
    <r>
      <rPr>
        <sz val="13"/>
        <rFont val="Calibri"/>
        <family val="2"/>
      </rPr>
      <t>Exceptional income (if disclosed as exceptional in accounts)</t>
    </r>
  </si>
  <si>
    <r>
      <t xml:space="preserve">CBP allocated to loan repayments and other capital items </t>
    </r>
    <r>
      <rPr>
        <i/>
        <sz val="13"/>
        <rFont val="Calibri"/>
        <family val="2"/>
      </rPr>
      <t>(incorporated colleges only)</t>
    </r>
  </si>
  <si>
    <t>NPD payments to reduce NPD balance sheet debt</t>
  </si>
  <si>
    <t>Please use the boxes below to provide a commentary on material risks to income and expenditure as identified in the Risk Register. Where possible these risks should be quantified.</t>
  </si>
  <si>
    <t>Please use the boxes below to describe the actions planned by the College to address/mitigate the identified risks.</t>
  </si>
  <si>
    <t>Exceptional costs - non-staff</t>
  </si>
  <si>
    <t>NPD / PFI repayments</t>
  </si>
  <si>
    <r>
      <t xml:space="preserve">Total depreciation (Government-funded, privately funded and NPD-funded assets) net of deferred capital grant release </t>
    </r>
    <r>
      <rPr>
        <i/>
        <sz val="13"/>
        <rFont val="Calibri"/>
        <family val="2"/>
        <scheme val="minor"/>
      </rPr>
      <t>(incorporated colleges only)</t>
    </r>
  </si>
  <si>
    <t>Capital disposals</t>
  </si>
  <si>
    <t>Asset description</t>
  </si>
  <si>
    <t>Disposal proceeds:</t>
  </si>
  <si>
    <t>Gain/(loss) on disposal:</t>
  </si>
  <si>
    <t>Please add further lines as required</t>
  </si>
  <si>
    <t>College/Region</t>
  </si>
  <si>
    <t>The attached worksheets represent the financial forecasts for the College/Region. They reflect a financial statement of our academic and physical plans from 2018-19 to 2023-24. Adequate explanations have been provided where requested on the return.  The worksheets and their underpinning assumptions have been reviewed and approved by the Board of Management in accordance with their agreed practices.  In preparing this financial forecast the College/Region has fully considered the financial implications of all aspects of its strategy and has properly reflected these in the forecast.</t>
  </si>
  <si>
    <t>Actual 2017-18</t>
  </si>
  <si>
    <t>Forecast 2023-24</t>
  </si>
  <si>
    <t>2020-21- 2021-22</t>
  </si>
  <si>
    <t>2022-23 - 2023-24</t>
  </si>
  <si>
    <t>For most foundations, the most recent accounts available are for periods ending in 2018. Colleges' forecast movements will not include governance costs, donations from third parties, payments to third parties or investment income.</t>
  </si>
  <si>
    <t>Total Funding Council Grant (excluding release of deferred capital grant) as % of Total Income</t>
  </si>
  <si>
    <t>Total non-Funding Council Grant (including release of SFC DCG) as % of Total Income</t>
  </si>
  <si>
    <t>Non-cash pension adjustments - net service cost</t>
  </si>
  <si>
    <t>Non-cash pension adjustments - net interest cost</t>
  </si>
  <si>
    <t>Non-cash pension adjustments - early retirement provision</t>
  </si>
  <si>
    <t>Total staff costs adjustments</t>
  </si>
  <si>
    <t>Non-cash pension adjustment - ERP</t>
  </si>
  <si>
    <t>Non-cash pension adjustment -net interest costs</t>
  </si>
  <si>
    <t>Adjusted operating result</t>
  </si>
  <si>
    <t>ADJUSTED OPERATING RESULT</t>
  </si>
  <si>
    <t>Deferred capital grant</t>
  </si>
  <si>
    <t>i)</t>
  </si>
  <si>
    <t>Adjusted operating surplus/(deficit)</t>
  </si>
  <si>
    <t>Adjusted operating surplus/(deficit) as % of Total Income</t>
  </si>
  <si>
    <t>Funding council/RSB grants</t>
  </si>
  <si>
    <t>Deferred capital grant release (SFC/RSB and non-SFC Government)</t>
  </si>
  <si>
    <t>SFC/RSB grant</t>
  </si>
  <si>
    <t>Non-SFC/RSB grants</t>
  </si>
  <si>
    <t>Financial Forecast Return 2019</t>
  </si>
  <si>
    <t>Check</t>
  </si>
  <si>
    <t>Cashflow</t>
  </si>
  <si>
    <t>Cash flow from operating activities</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</si>
  <si>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</si>
  <si>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</si>
  <si>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</si>
  <si>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</si>
  <si>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</si>
  <si>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</si>
  <si>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</si>
  <si>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</si>
  <si>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</si>
  <si>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j)</t>
  </si>
  <si>
    <t>Increase / (decrease in other provisions</t>
  </si>
  <si>
    <t>k)</t>
  </si>
  <si>
    <t>Receipt of donated equipment</t>
  </si>
  <si>
    <t>l)</t>
  </si>
  <si>
    <t>Share of operating surplus / (deficit) in joint venture</t>
  </si>
  <si>
    <t>m)</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</si>
  <si>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</si>
  <si>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</si>
  <si>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</si>
  <si>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</si>
  <si>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</si>
  <si>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</si>
  <si>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</si>
  <si>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</si>
  <si>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</si>
  <si>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</si>
  <si>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</si>
  <si>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</si>
  <si>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</si>
  <si>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</si>
  <si>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</si>
  <si>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</si>
  <si>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</si>
  <si>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</si>
  <si>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</si>
  <si>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</si>
  <si>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</si>
  <si>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</si>
  <si>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</si>
  <si>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</si>
  <si>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</si>
  <si>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</si>
  <si>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</si>
  <si>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</si>
  <si>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</si>
  <si>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</si>
  <si>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</si>
  <si>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</si>
  <si>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</si>
  <si>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 xml:space="preserve">Surplus / (deficit) for the year </t>
  </si>
  <si>
    <t>STSS</t>
  </si>
  <si>
    <t xml:space="preserve">Details of Methodology and Valuation </t>
  </si>
  <si>
    <t>Employer Contributions</t>
  </si>
  <si>
    <t>2021-22</t>
  </si>
  <si>
    <t>2020-21</t>
  </si>
  <si>
    <t>2019-20</t>
  </si>
  <si>
    <t>Pension Assumptions</t>
  </si>
  <si>
    <t>Other pension schemes - please state which scheme</t>
  </si>
  <si>
    <t>2022-23</t>
  </si>
  <si>
    <t>2023-24</t>
  </si>
  <si>
    <t>Donation to Arms-Length Foundation (incorporated colleges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</si>
</sst>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41" x14ac:knownFonts="1">
    <font>
      <sz val="10"/>
      <name val="Arial"/>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b/>
      <sz val="10"/>
      <name val="Arial"/>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ont>
    <font>
      <sz val="12"/>
      <name val="Arial"/>
      <family val="2"/>
    </font>
    <font>
      <sz val="12"/>
      <name val="Calibri"/>
      <family val="2"/>
      <scheme val="minor"/>
    </font>
    <font>
      <b/>
      <sz val="12"/>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165" fontId="4"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43" fontId="37" fillId="0" borderId="0" applyFont="0" applyFill="0" applyBorder="0" applyAlignment="0" applyProtection="0"/>
  </cellStyleXfs>
  <cellXfs count="323">
    <xf numFmtId="0" fontId="0" fillId="0" borderId="0" xfId="0"/>
    <xf numFmtId="0" fontId="0" fillId="3" borderId="0" xfId="0" applyFill="1"/>
    <xf numFmtId="0" fontId="1" fillId="3" borderId="0" xfId="0" applyFont="1" applyFill="1" applyAlignment="1" applyProtection="1">
      <alignmen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vertical="center"/>
    </xf>
    <xf numFmtId="0" fontId="2" fillId="3" borderId="0" xfId="0" applyFont="1" applyFill="1" applyProtection="1"/>
    <xf numFmtId="0" fontId="2" fillId="3" borderId="0" xfId="0" applyFont="1" applyFill="1" applyAlignment="1" applyProtection="1">
      <alignment wrapText="1"/>
    </xf>
    <xf numFmtId="166" fontId="5" fillId="3" borderId="0" xfId="0" applyNumberFormat="1" applyFont="1" applyFill="1" applyBorder="1"/>
    <xf numFmtId="0" fontId="5"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6" fontId="8" fillId="3" borderId="2" xfId="0" applyNumberFormat="1" applyFont="1" applyFill="1" applyBorder="1"/>
    <xf numFmtId="0" fontId="8" fillId="3" borderId="2" xfId="0" applyFont="1" applyFill="1" applyBorder="1"/>
    <xf numFmtId="0" fontId="8" fillId="3" borderId="2" xfId="0" applyFont="1" applyFill="1" applyBorder="1" applyAlignment="1">
      <alignment wrapText="1"/>
    </xf>
    <xf numFmtId="0" fontId="8" fillId="3" borderId="4" xfId="0" applyFont="1" applyFill="1" applyBorder="1"/>
    <xf numFmtId="166" fontId="8" fillId="3" borderId="0" xfId="0" applyNumberFormat="1" applyFont="1" applyFill="1" applyBorder="1"/>
    <xf numFmtId="166" fontId="8" fillId="3" borderId="3" xfId="0" applyNumberFormat="1" applyFont="1" applyFill="1" applyBorder="1"/>
    <xf numFmtId="166" fontId="8" fillId="3" borderId="2" xfId="0" applyNumberFormat="1" applyFont="1" applyFill="1" applyBorder="1" applyAlignment="1">
      <alignment wrapText="1"/>
    </xf>
    <xf numFmtId="1" fontId="10" fillId="3" borderId="0" xfId="1" applyNumberFormat="1" applyFont="1" applyFill="1" applyProtection="1"/>
    <xf numFmtId="1" fontId="11" fillId="3" borderId="0" xfId="1" applyNumberFormat="1" applyFont="1" applyFill="1" applyAlignment="1" applyProtection="1">
      <alignment horizontal="left"/>
    </xf>
    <xf numFmtId="1" fontId="11" fillId="3" borderId="0" xfId="1" applyNumberFormat="1" applyFont="1" applyFill="1" applyAlignment="1" applyProtection="1">
      <alignment vertical="center"/>
    </xf>
    <xf numFmtId="1" fontId="10" fillId="3" borderId="0" xfId="1" applyNumberFormat="1" applyFont="1" applyFill="1" applyAlignment="1" applyProtection="1">
      <alignment vertical="center"/>
    </xf>
    <xf numFmtId="1" fontId="11" fillId="3" borderId="0" xfId="1" applyNumberFormat="1" applyFont="1" applyFill="1" applyAlignment="1" applyProtection="1">
      <alignment horizontal="left" vertical="center"/>
    </xf>
    <xf numFmtId="1" fontId="10" fillId="3" borderId="0" xfId="1" applyNumberFormat="1" applyFont="1" applyFill="1" applyAlignment="1" applyProtection="1">
      <alignment horizontal="left" vertical="center"/>
    </xf>
    <xf numFmtId="165" fontId="10" fillId="3" borderId="0" xfId="1" applyFont="1" applyFill="1" applyAlignment="1" applyProtection="1">
      <alignment vertical="center"/>
    </xf>
    <xf numFmtId="1" fontId="12" fillId="3" borderId="0" xfId="1" applyNumberFormat="1" applyFont="1" applyFill="1" applyAlignment="1" applyProtection="1">
      <alignment horizontal="left" vertical="center"/>
    </xf>
    <xf numFmtId="165" fontId="12" fillId="3" borderId="0" xfId="1" applyFont="1" applyFill="1" applyAlignment="1" applyProtection="1">
      <alignment vertical="center"/>
    </xf>
    <xf numFmtId="0" fontId="7" fillId="3" borderId="0" xfId="0" applyFont="1" applyFill="1" applyProtection="1"/>
    <xf numFmtId="0" fontId="6" fillId="3" borderId="0" xfId="0" applyFont="1" applyFill="1" applyProtection="1"/>
    <xf numFmtId="0" fontId="8" fillId="3" borderId="0" xfId="0" applyFont="1" applyFill="1"/>
    <xf numFmtId="0" fontId="13" fillId="3" borderId="0" xfId="0" applyFont="1" applyFill="1"/>
    <xf numFmtId="0" fontId="6" fillId="3" borderId="0" xfId="0" applyFont="1" applyFill="1"/>
    <xf numFmtId="0" fontId="7" fillId="3" borderId="0" xfId="0" applyFont="1" applyFill="1" applyAlignment="1" applyProtection="1">
      <alignment horizontal="left"/>
    </xf>
    <xf numFmtId="0" fontId="6" fillId="3" borderId="0" xfId="0" applyFont="1" applyFill="1" applyAlignment="1" applyProtection="1">
      <alignment wrapText="1"/>
    </xf>
    <xf numFmtId="0" fontId="7" fillId="3" borderId="0" xfId="0" applyFont="1" applyFill="1" applyAlignment="1" applyProtection="1">
      <alignment horizontal="center" vertical="center" wrapText="1"/>
    </xf>
    <xf numFmtId="0" fontId="7" fillId="3" borderId="0" xfId="0" applyFont="1" applyFill="1" applyAlignment="1">
      <alignment horizontal="center" vertical="center" wrapText="1"/>
    </xf>
    <xf numFmtId="0" fontId="7" fillId="3" borderId="0" xfId="0" applyFont="1" applyFill="1" applyAlignment="1" applyProtection="1">
      <alignment horizontal="center" vertical="center"/>
    </xf>
    <xf numFmtId="6" fontId="7" fillId="3" borderId="0" xfId="0" quotePrefix="1" applyNumberFormat="1" applyFont="1" applyFill="1" applyAlignment="1">
      <alignment horizontal="center"/>
    </xf>
    <xf numFmtId="6" fontId="7" fillId="3" borderId="0" xfId="0" applyNumberFormat="1" applyFont="1" applyFill="1" applyAlignment="1">
      <alignment horizontal="center"/>
    </xf>
    <xf numFmtId="0" fontId="6" fillId="3" borderId="0" xfId="0" applyFont="1" applyFill="1" applyAlignment="1" applyProtection="1">
      <alignment vertical="center"/>
    </xf>
    <xf numFmtId="164" fontId="6" fillId="3" borderId="0" xfId="0" applyNumberFormat="1" applyFont="1" applyFill="1" applyBorder="1"/>
    <xf numFmtId="0" fontId="7" fillId="3" borderId="0" xfId="0" applyFont="1" applyFill="1" applyAlignment="1" applyProtection="1">
      <alignment vertical="center"/>
    </xf>
    <xf numFmtId="0" fontId="7" fillId="3" borderId="0" xfId="0" applyFont="1" applyFill="1"/>
    <xf numFmtId="0" fontId="7" fillId="3" borderId="0" xfId="0" applyFont="1" applyFill="1" applyAlignment="1" applyProtection="1">
      <alignment vertical="center" wrapText="1"/>
    </xf>
    <xf numFmtId="0" fontId="6" fillId="3" borderId="0" xfId="0" applyFont="1" applyFill="1" applyAlignment="1" applyProtection="1">
      <alignment vertical="center" wrapText="1"/>
    </xf>
    <xf numFmtId="0" fontId="8" fillId="3" borderId="0" xfId="0" applyFont="1" applyFill="1" applyBorder="1"/>
    <xf numFmtId="6" fontId="7" fillId="3" borderId="0" xfId="0" quotePrefix="1" applyNumberFormat="1" applyFont="1" applyFill="1" applyAlignment="1" applyProtection="1">
      <alignment horizontal="center"/>
    </xf>
    <xf numFmtId="164" fontId="6" fillId="3" borderId="0" xfId="0" applyNumberFormat="1" applyFont="1" applyFill="1" applyBorder="1" applyProtection="1"/>
    <xf numFmtId="0" fontId="6" fillId="3" borderId="0" xfId="0" applyFont="1" applyFill="1" applyBorder="1" applyProtection="1"/>
    <xf numFmtId="0" fontId="7" fillId="3" borderId="0" xfId="0" applyFont="1" applyFill="1" applyBorder="1" applyProtection="1"/>
    <xf numFmtId="0" fontId="16" fillId="3" borderId="0" xfId="0" applyFont="1" applyFill="1" applyAlignment="1" applyProtection="1">
      <alignment horizontal="center" vertical="center" wrapText="1"/>
    </xf>
    <xf numFmtId="0" fontId="8" fillId="3" borderId="7" xfId="0" applyFont="1" applyFill="1" applyBorder="1" applyAlignment="1">
      <alignment wrapText="1"/>
    </xf>
    <xf numFmtId="3" fontId="8" fillId="3" borderId="2" xfId="0" applyNumberFormat="1" applyFont="1" applyFill="1" applyBorder="1" applyAlignment="1">
      <alignment horizontal="center" vertical="center"/>
    </xf>
    <xf numFmtId="1" fontId="8" fillId="3" borderId="4" xfId="0" applyNumberFormat="1" applyFont="1" applyFill="1" applyBorder="1" applyAlignment="1">
      <alignment horizontal="center" vertical="center"/>
    </xf>
    <xf numFmtId="2" fontId="8" fillId="3" borderId="2" xfId="0" applyNumberFormat="1" applyFont="1" applyFill="1" applyBorder="1" applyAlignment="1">
      <alignment horizontal="center" vertical="center"/>
    </xf>
    <xf numFmtId="2" fontId="8" fillId="3" borderId="7" xfId="0" applyNumberFormat="1" applyFont="1" applyFill="1" applyBorder="1" applyAlignment="1">
      <alignment horizontal="center" vertical="center"/>
    </xf>
    <xf numFmtId="9" fontId="8" fillId="3" borderId="2" xfId="0" applyNumberFormat="1" applyFont="1" applyFill="1" applyBorder="1" applyAlignment="1">
      <alignment horizontal="center" vertical="center"/>
    </xf>
    <xf numFmtId="9" fontId="8" fillId="3" borderId="7" xfId="0" applyNumberFormat="1" applyFont="1" applyFill="1" applyBorder="1" applyAlignment="1">
      <alignment horizontal="center" vertical="center"/>
    </xf>
    <xf numFmtId="3" fontId="8" fillId="3" borderId="3" xfId="0"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9" fontId="8" fillId="3" borderId="4" xfId="0" applyNumberFormat="1" applyFont="1" applyFill="1" applyBorder="1" applyAlignment="1">
      <alignment horizontal="center" vertical="center"/>
    </xf>
    <xf numFmtId="0" fontId="20" fillId="3" borderId="0" xfId="0" applyFont="1" applyFill="1" applyProtection="1"/>
    <xf numFmtId="0" fontId="21" fillId="3" borderId="0" xfId="0" applyFont="1" applyFill="1" applyProtection="1"/>
    <xf numFmtId="0" fontId="22" fillId="3" borderId="0" xfId="0" applyFont="1" applyFill="1"/>
    <xf numFmtId="0" fontId="23" fillId="3" borderId="0" xfId="0" applyFont="1" applyFill="1" applyProtection="1"/>
    <xf numFmtId="0" fontId="23" fillId="3" borderId="0" xfId="0" applyFont="1" applyFill="1"/>
    <xf numFmtId="0" fontId="20" fillId="2" borderId="1" xfId="0" applyFont="1" applyFill="1" applyBorder="1" applyAlignment="1" applyProtection="1">
      <alignment vertical="top"/>
    </xf>
    <xf numFmtId="0" fontId="21" fillId="3" borderId="0"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3" xfId="0" applyFont="1" applyFill="1" applyBorder="1" applyAlignment="1">
      <alignment horizontal="center" vertical="center" wrapText="1"/>
    </xf>
    <xf numFmtId="0" fontId="10" fillId="3" borderId="4" xfId="0" quotePrefix="1" applyFont="1" applyFill="1" applyBorder="1" applyAlignment="1">
      <alignment horizontal="center"/>
    </xf>
    <xf numFmtId="0" fontId="11" fillId="3" borderId="0" xfId="0" applyFont="1" applyFill="1" applyAlignment="1">
      <alignment horizontal="left"/>
    </xf>
    <xf numFmtId="9" fontId="8" fillId="3" borderId="0" xfId="0" applyNumberFormat="1" applyFont="1" applyFill="1" applyBorder="1" applyAlignment="1">
      <alignment horizontal="center" vertical="center"/>
    </xf>
    <xf numFmtId="166" fontId="6" fillId="3" borderId="0" xfId="0" applyNumberFormat="1" applyFont="1" applyFill="1" applyAlignment="1">
      <alignment horizontal="right" vertical="center"/>
    </xf>
    <xf numFmtId="166" fontId="7" fillId="3" borderId="5" xfId="0" applyNumberFormat="1" applyFont="1" applyFill="1" applyBorder="1" applyAlignment="1" applyProtection="1">
      <alignment horizontal="right" vertical="center"/>
    </xf>
    <xf numFmtId="166" fontId="7" fillId="3" borderId="0" xfId="0" applyNumberFormat="1" applyFont="1" applyFill="1" applyBorder="1" applyAlignment="1" applyProtection="1">
      <alignment horizontal="right" vertical="center"/>
    </xf>
    <xf numFmtId="166" fontId="14" fillId="3" borderId="0" xfId="0" applyNumberFormat="1" applyFont="1" applyFill="1" applyAlignment="1" applyProtection="1">
      <alignment horizontal="right" vertical="center"/>
    </xf>
    <xf numFmtId="166" fontId="15" fillId="3" borderId="0" xfId="0" applyNumberFormat="1" applyFont="1" applyFill="1" applyAlignment="1" applyProtection="1">
      <alignment horizontal="right" vertical="center"/>
    </xf>
    <xf numFmtId="166" fontId="6" fillId="3" borderId="0" xfId="0" applyNumberFormat="1" applyFont="1" applyFill="1" applyAlignment="1" applyProtection="1">
      <alignment horizontal="right" vertical="center"/>
    </xf>
    <xf numFmtId="166" fontId="6" fillId="3" borderId="0" xfId="0" applyNumberFormat="1" applyFont="1" applyFill="1" applyAlignment="1" applyProtection="1">
      <alignment horizontal="right" vertical="center"/>
      <protection locked="0"/>
    </xf>
    <xf numFmtId="166" fontId="7" fillId="3" borderId="0" xfId="0" applyNumberFormat="1" applyFont="1" applyFill="1" applyAlignment="1" applyProtection="1">
      <alignment horizontal="right" vertical="center"/>
    </xf>
    <xf numFmtId="0" fontId="6" fillId="3" borderId="0" xfId="0" applyFont="1" applyFill="1" applyAlignment="1">
      <alignment horizontal="right" vertical="center"/>
    </xf>
    <xf numFmtId="166" fontId="7" fillId="3" borderId="0" xfId="0" applyNumberFormat="1" applyFont="1" applyFill="1" applyAlignment="1" applyProtection="1">
      <alignment horizontal="right" vertical="center" wrapText="1"/>
    </xf>
    <xf numFmtId="166" fontId="6" fillId="3" borderId="0" xfId="0" applyNumberFormat="1" applyFont="1" applyFill="1" applyAlignment="1" applyProtection="1">
      <alignment horizontal="right" vertical="center" wrapText="1"/>
      <protection locked="0"/>
    </xf>
    <xf numFmtId="166" fontId="6" fillId="3" borderId="0" xfId="0" applyNumberFormat="1" applyFont="1" applyFill="1" applyAlignment="1" applyProtection="1">
      <alignment horizontal="right" vertical="center" wrapText="1"/>
    </xf>
    <xf numFmtId="0" fontId="0" fillId="3" borderId="0" xfId="0" applyFill="1" applyAlignment="1" applyProtection="1">
      <alignment horizontal="right"/>
    </xf>
    <xf numFmtId="166" fontId="6" fillId="3" borderId="0" xfId="0" applyNumberFormat="1" applyFont="1" applyFill="1" applyBorder="1" applyAlignment="1">
      <alignment horizontal="right" vertical="center"/>
    </xf>
    <xf numFmtId="166" fontId="7" fillId="3" borderId="0" xfId="0" applyNumberFormat="1" applyFont="1" applyFill="1" applyBorder="1" applyAlignment="1">
      <alignment horizontal="right" vertical="center"/>
    </xf>
    <xf numFmtId="166" fontId="7" fillId="3" borderId="0" xfId="0" applyNumberFormat="1" applyFont="1" applyFill="1" applyAlignment="1">
      <alignment horizontal="right" vertical="center"/>
    </xf>
    <xf numFmtId="166" fontId="6" fillId="3" borderId="0" xfId="0" applyNumberFormat="1" applyFont="1" applyFill="1" applyBorder="1" applyAlignment="1" applyProtection="1">
      <alignment horizontal="right" vertical="center"/>
    </xf>
    <xf numFmtId="0" fontId="7" fillId="0" borderId="0" xfId="0" applyFont="1" applyFill="1" applyBorder="1" applyAlignment="1" applyProtection="1">
      <alignment vertical="center"/>
    </xf>
    <xf numFmtId="166" fontId="6" fillId="4" borderId="12" xfId="0" applyNumberFormat="1" applyFont="1" applyFill="1" applyBorder="1" applyAlignment="1" applyProtection="1">
      <alignment horizontal="right" vertical="center" wrapText="1"/>
      <protection locked="0"/>
    </xf>
    <xf numFmtId="166" fontId="6" fillId="4" borderId="0" xfId="0" applyNumberFormat="1" applyFont="1" applyFill="1" applyBorder="1" applyAlignment="1" applyProtection="1">
      <alignment horizontal="right" vertical="center" wrapText="1"/>
      <protection locked="0"/>
    </xf>
    <xf numFmtId="166" fontId="6" fillId="4" borderId="12" xfId="0" applyNumberFormat="1" applyFont="1" applyFill="1" applyBorder="1" applyAlignment="1" applyProtection="1">
      <alignment horizontal="right" vertical="center"/>
      <protection locked="0"/>
    </xf>
    <xf numFmtId="166" fontId="6" fillId="4" borderId="0" xfId="0" applyNumberFormat="1" applyFont="1" applyFill="1" applyBorder="1" applyAlignment="1" applyProtection="1">
      <alignment horizontal="right" vertical="center"/>
      <protection locked="0"/>
    </xf>
    <xf numFmtId="166" fontId="6" fillId="4" borderId="7" xfId="0" applyNumberFormat="1" applyFont="1" applyFill="1" applyBorder="1" applyAlignment="1" applyProtection="1">
      <alignment horizontal="right" vertical="center" wrapText="1"/>
      <protection locked="0"/>
    </xf>
    <xf numFmtId="166" fontId="6" fillId="4" borderId="8" xfId="0" applyNumberFormat="1" applyFont="1" applyFill="1" applyBorder="1" applyAlignment="1" applyProtection="1">
      <alignment horizontal="right" vertical="center"/>
    </xf>
    <xf numFmtId="166" fontId="6" fillId="4" borderId="0" xfId="0" applyNumberFormat="1" applyFont="1" applyFill="1" applyBorder="1" applyAlignment="1" applyProtection="1">
      <alignment horizontal="right" vertical="center"/>
    </xf>
    <xf numFmtId="0" fontId="6" fillId="4" borderId="0" xfId="0" applyFont="1" applyFill="1" applyBorder="1" applyProtection="1"/>
    <xf numFmtId="166" fontId="7" fillId="3" borderId="6" xfId="0" applyNumberFormat="1" applyFont="1" applyFill="1" applyBorder="1" applyAlignment="1" applyProtection="1">
      <alignment horizontal="right" vertical="center"/>
    </xf>
    <xf numFmtId="166" fontId="8" fillId="3" borderId="4" xfId="0" applyNumberFormat="1" applyFont="1" applyFill="1" applyBorder="1"/>
    <xf numFmtId="2" fontId="8" fillId="0" borderId="4" xfId="0" applyNumberFormat="1" applyFont="1" applyBorder="1" applyAlignment="1">
      <alignment horizontal="center" vertical="center"/>
    </xf>
    <xf numFmtId="0" fontId="19" fillId="3" borderId="0" xfId="0" applyFont="1" applyFill="1" applyProtection="1"/>
    <xf numFmtId="0" fontId="9" fillId="3" borderId="0" xfId="0" applyFont="1" applyFill="1" applyAlignment="1" applyProtection="1">
      <alignment horizontal="center" vertical="center" wrapText="1"/>
    </xf>
    <xf numFmtId="0" fontId="25" fillId="0" borderId="0" xfId="0" applyFont="1" applyFill="1" applyAlignment="1" applyProtection="1">
      <alignment wrapText="1"/>
    </xf>
    <xf numFmtId="0" fontId="25" fillId="0" borderId="0" xfId="0" applyFont="1" applyAlignment="1" applyProtection="1">
      <alignment wrapText="1"/>
    </xf>
    <xf numFmtId="0" fontId="24" fillId="0"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24" fillId="3" borderId="0" xfId="0" applyFont="1" applyFill="1" applyAlignment="1" applyProtection="1">
      <alignment horizontal="center" vertical="center" wrapText="1"/>
    </xf>
    <xf numFmtId="0" fontId="25" fillId="0" borderId="0" xfId="0" quotePrefix="1" applyFont="1" applyFill="1" applyAlignment="1" applyProtection="1">
      <alignment horizontal="center" wrapText="1"/>
    </xf>
    <xf numFmtId="0" fontId="25" fillId="0" borderId="0" xfId="0" applyFont="1" applyAlignment="1" applyProtection="1">
      <alignment horizontal="center" wrapText="1"/>
    </xf>
    <xf numFmtId="0" fontId="24" fillId="0" borderId="0" xfId="0" applyFont="1" applyAlignment="1" applyProtection="1">
      <alignment wrapText="1"/>
    </xf>
    <xf numFmtId="166" fontId="24" fillId="0" borderId="0" xfId="0" applyNumberFormat="1" applyFont="1" applyFill="1" applyAlignment="1" applyProtection="1">
      <alignment horizontal="right" vertical="center" wrapText="1"/>
    </xf>
    <xf numFmtId="166" fontId="25" fillId="0" borderId="0" xfId="0" applyNumberFormat="1" applyFont="1" applyFill="1" applyAlignment="1" applyProtection="1">
      <alignment horizontal="center" vertical="center" wrapText="1"/>
    </xf>
    <xf numFmtId="0" fontId="25" fillId="0" borderId="0" xfId="0" applyFont="1" applyAlignment="1" applyProtection="1">
      <alignment vertical="center" wrapText="1"/>
    </xf>
    <xf numFmtId="0" fontId="25" fillId="0" borderId="0" xfId="0" applyFont="1" applyAlignment="1" applyProtection="1">
      <alignment horizontal="right" vertical="center" wrapText="1"/>
    </xf>
    <xf numFmtId="0" fontId="24" fillId="0" borderId="0" xfId="0" applyFont="1" applyAlignment="1" applyProtection="1">
      <alignment vertical="center"/>
    </xf>
    <xf numFmtId="166" fontId="25" fillId="0" borderId="0" xfId="0" applyNumberFormat="1" applyFont="1" applyFill="1" applyAlignment="1" applyProtection="1">
      <alignment horizontal="right" vertical="center" wrapText="1"/>
    </xf>
    <xf numFmtId="166" fontId="25" fillId="0" borderId="0" xfId="0" applyNumberFormat="1" applyFont="1" applyAlignment="1" applyProtection="1">
      <alignment horizontal="right" vertical="center" wrapText="1"/>
    </xf>
    <xf numFmtId="0" fontId="25" fillId="0" borderId="0" xfId="0" applyFont="1" applyFill="1" applyBorder="1" applyAlignment="1" applyProtection="1">
      <alignment horizontal="center" vertical="center" wrapText="1"/>
    </xf>
    <xf numFmtId="166" fontId="25" fillId="5" borderId="1" xfId="0" applyNumberFormat="1" applyFont="1" applyFill="1" applyBorder="1" applyAlignment="1" applyProtection="1">
      <alignment horizontal="right" vertical="center" wrapText="1"/>
      <protection locked="0"/>
    </xf>
    <xf numFmtId="1" fontId="8" fillId="3" borderId="0" xfId="0" applyNumberFormat="1" applyFont="1" applyFill="1" applyBorder="1" applyAlignment="1">
      <alignment horizontal="center" vertical="center"/>
    </xf>
    <xf numFmtId="166" fontId="8" fillId="3" borderId="2" xfId="0" applyNumberFormat="1" applyFont="1" applyFill="1" applyBorder="1" applyAlignment="1">
      <alignment horizontal="left"/>
    </xf>
    <xf numFmtId="166" fontId="8" fillId="3" borderId="2" xfId="0" applyNumberFormat="1" applyFont="1" applyFill="1" applyBorder="1" applyAlignment="1">
      <alignment horizontal="center"/>
    </xf>
    <xf numFmtId="166" fontId="8" fillId="3" borderId="3" xfId="0" applyNumberFormat="1" applyFont="1" applyFill="1" applyBorder="1" applyAlignment="1">
      <alignment horizontal="center"/>
    </xf>
    <xf numFmtId="0" fontId="6" fillId="5" borderId="1" xfId="0" applyFont="1" applyFill="1" applyBorder="1" applyAlignment="1" applyProtection="1">
      <alignment horizontal="right" vertical="center"/>
      <protection locked="0"/>
    </xf>
    <xf numFmtId="3" fontId="8" fillId="5" borderId="3" xfId="0" applyNumberFormat="1" applyFont="1" applyFill="1" applyBorder="1" applyAlignment="1" applyProtection="1">
      <alignment horizontal="right" vertical="center" wrapText="1"/>
      <protection locked="0"/>
    </xf>
    <xf numFmtId="3" fontId="8" fillId="5" borderId="1" xfId="0" applyNumberFormat="1" applyFont="1" applyFill="1" applyBorder="1" applyAlignment="1" applyProtection="1">
      <alignment horizontal="right" vertical="center" wrapText="1"/>
      <protection locked="0"/>
    </xf>
    <xf numFmtId="0" fontId="6" fillId="3" borderId="0" xfId="0" applyFont="1" applyFill="1" applyAlignment="1" applyProtection="1">
      <alignment horizontal="center"/>
      <protection locked="0"/>
    </xf>
    <xf numFmtId="0" fontId="7" fillId="3" borderId="0" xfId="0" applyFont="1" applyFill="1" applyAlignment="1" applyProtection="1">
      <alignment horizontal="center" vertical="center" wrapText="1"/>
    </xf>
    <xf numFmtId="0" fontId="6" fillId="3" borderId="0" xfId="0" applyFont="1" applyFill="1" applyAlignment="1">
      <alignment horizontal="center"/>
    </xf>
    <xf numFmtId="0" fontId="26" fillId="5" borderId="1" xfId="0" applyFont="1" applyFill="1" applyBorder="1" applyAlignment="1" applyProtection="1">
      <alignment wrapText="1"/>
      <protection locked="0"/>
    </xf>
    <xf numFmtId="0" fontId="0" fillId="3" borderId="0" xfId="0" applyFill="1" applyAlignment="1"/>
    <xf numFmtId="0" fontId="8" fillId="4" borderId="0" xfId="0" applyFont="1" applyFill="1"/>
    <xf numFmtId="0" fontId="9" fillId="4" borderId="0" xfId="0" applyFont="1" applyFill="1" applyAlignment="1" applyProtection="1">
      <alignment horizontal="left" vertical="center"/>
    </xf>
    <xf numFmtId="0" fontId="9" fillId="4" borderId="0" xfId="0" applyFont="1" applyFill="1" applyAlignment="1" applyProtection="1">
      <alignment horizontal="center" vertical="center" wrapText="1"/>
    </xf>
    <xf numFmtId="6" fontId="9" fillId="4" borderId="0" xfId="0" quotePrefix="1" applyNumberFormat="1" applyFont="1" applyFill="1" applyAlignment="1">
      <alignment horizontal="center"/>
    </xf>
    <xf numFmtId="0" fontId="8" fillId="4" borderId="0" xfId="0" applyFont="1" applyFill="1" applyBorder="1" applyAlignment="1" applyProtection="1">
      <alignment vertical="center"/>
    </xf>
    <xf numFmtId="166" fontId="8" fillId="4" borderId="2" xfId="0" applyNumberFormat="1" applyFont="1" applyFill="1" applyBorder="1" applyAlignment="1">
      <alignment horizontal="right" vertical="center"/>
    </xf>
    <xf numFmtId="0" fontId="9" fillId="4" borderId="0" xfId="0" applyFont="1" applyFill="1" applyBorder="1" applyAlignment="1" applyProtection="1">
      <alignment vertical="center"/>
    </xf>
    <xf numFmtId="0" fontId="24" fillId="0" borderId="0" xfId="0" applyFont="1" applyAlignment="1" applyProtection="1">
      <alignment vertical="center" wrapText="1"/>
    </xf>
    <xf numFmtId="0" fontId="7" fillId="3" borderId="0" xfId="0" applyFont="1" applyFill="1" applyAlignment="1" applyProtection="1">
      <alignment horizontal="center" vertical="center" wrapText="1"/>
    </xf>
    <xf numFmtId="166" fontId="7" fillId="4" borderId="0" xfId="0" applyNumberFormat="1" applyFont="1" applyFill="1" applyBorder="1" applyAlignment="1" applyProtection="1">
      <alignment horizontal="right" vertical="center" wrapText="1"/>
    </xf>
    <xf numFmtId="166" fontId="7" fillId="4" borderId="0" xfId="0" applyNumberFormat="1" applyFont="1" applyFill="1" applyBorder="1" applyAlignment="1" applyProtection="1">
      <alignment horizontal="right" vertical="center"/>
    </xf>
    <xf numFmtId="166" fontId="8" fillId="4" borderId="0" xfId="0" applyNumberFormat="1" applyFont="1" applyFill="1" applyBorder="1" applyAlignment="1" applyProtection="1">
      <alignment horizontal="right" vertical="center"/>
    </xf>
    <xf numFmtId="49" fontId="9" fillId="4" borderId="0" xfId="0" quotePrefix="1" applyNumberFormat="1" applyFont="1" applyFill="1" applyAlignment="1">
      <alignment horizontal="center"/>
    </xf>
    <xf numFmtId="0" fontId="24" fillId="0" borderId="0" xfId="0" applyFont="1" applyAlignment="1" applyProtection="1">
      <alignment horizontal="left" wrapText="1"/>
    </xf>
    <xf numFmtId="0" fontId="6" fillId="3" borderId="0" xfId="0" applyFont="1" applyFill="1" applyAlignment="1" applyProtection="1">
      <alignment vertical="top"/>
    </xf>
    <xf numFmtId="0" fontId="7" fillId="3" borderId="0" xfId="0" applyFont="1" applyFill="1" applyAlignment="1" applyProtection="1">
      <alignment horizontal="center" vertical="center" wrapText="1"/>
    </xf>
    <xf numFmtId="6" fontId="7" fillId="3" borderId="0" xfId="0" applyNumberFormat="1" applyFont="1" applyFill="1" applyAlignment="1" applyProtection="1">
      <alignment horizontal="center"/>
    </xf>
    <xf numFmtId="166" fontId="8" fillId="4" borderId="13" xfId="0" applyNumberFormat="1" applyFont="1" applyFill="1" applyBorder="1" applyAlignment="1" applyProtection="1">
      <alignment horizontal="right" vertical="center"/>
    </xf>
    <xf numFmtId="166" fontId="29" fillId="5" borderId="1" xfId="0" applyNumberFormat="1" applyFont="1" applyFill="1" applyBorder="1" applyAlignment="1" applyProtection="1">
      <alignment horizontal="right"/>
      <protection locked="0"/>
    </xf>
    <xf numFmtId="166" fontId="29" fillId="0" borderId="1" xfId="0" applyNumberFormat="1" applyFont="1" applyFill="1" applyBorder="1" applyAlignment="1" applyProtection="1">
      <alignment horizontal="right"/>
    </xf>
    <xf numFmtId="0" fontId="29" fillId="0" borderId="0" xfId="0" applyFont="1" applyFill="1" applyAlignment="1" applyProtection="1">
      <alignment horizontal="right"/>
    </xf>
    <xf numFmtId="166" fontId="25" fillId="0" borderId="0" xfId="0" applyNumberFormat="1" applyFont="1" applyFill="1" applyBorder="1" applyAlignment="1" applyProtection="1">
      <alignment vertical="center" wrapText="1"/>
    </xf>
    <xf numFmtId="164" fontId="25" fillId="0" borderId="0" xfId="0" applyNumberFormat="1" applyFont="1" applyBorder="1" applyAlignment="1" applyProtection="1">
      <alignment horizontal="center" vertical="center" wrapText="1"/>
    </xf>
    <xf numFmtId="164" fontId="25" fillId="0" borderId="0" xfId="0" applyNumberFormat="1" applyFont="1" applyFill="1" applyAlignment="1" applyProtection="1">
      <alignment wrapText="1"/>
    </xf>
    <xf numFmtId="164" fontId="6" fillId="3" borderId="0" xfId="0" applyNumberFormat="1" applyFont="1" applyFill="1"/>
    <xf numFmtId="0" fontId="10" fillId="3" borderId="0" xfId="0" applyFont="1" applyFill="1" applyProtection="1"/>
    <xf numFmtId="0" fontId="17" fillId="3" borderId="0" xfId="0" applyFont="1" applyFill="1" applyProtection="1"/>
    <xf numFmtId="6" fontId="16" fillId="3" borderId="0" xfId="0" quotePrefix="1" applyNumberFormat="1" applyFont="1" applyFill="1" applyAlignment="1" applyProtection="1">
      <alignment horizontal="center" vertical="center"/>
    </xf>
    <xf numFmtId="6" fontId="16" fillId="3" borderId="0" xfId="0" applyNumberFormat="1" applyFont="1" applyFill="1" applyAlignment="1" applyProtection="1">
      <alignment horizontal="center"/>
    </xf>
    <xf numFmtId="0" fontId="10" fillId="3" borderId="0" xfId="0" applyFont="1" applyFill="1" applyAlignment="1" applyProtection="1">
      <alignment horizontal="center" vertical="center"/>
    </xf>
    <xf numFmtId="164" fontId="17" fillId="3" borderId="0" xfId="0" applyNumberFormat="1" applyFont="1" applyFill="1" applyProtection="1"/>
    <xf numFmtId="3" fontId="10" fillId="3" borderId="6" xfId="0" applyNumberFormat="1" applyFont="1" applyFill="1" applyBorder="1" applyAlignment="1" applyProtection="1">
      <alignment horizontal="right" vertical="center"/>
    </xf>
    <xf numFmtId="3" fontId="10" fillId="3" borderId="0" xfId="0" applyNumberFormat="1" applyFont="1" applyFill="1" applyAlignment="1" applyProtection="1">
      <alignment horizontal="right" vertical="center"/>
    </xf>
    <xf numFmtId="3" fontId="10" fillId="3" borderId="0" xfId="0" applyNumberFormat="1" applyFont="1" applyFill="1" applyBorder="1" applyProtection="1"/>
    <xf numFmtId="0" fontId="18" fillId="3" borderId="0" xfId="0" applyFont="1" applyFill="1" applyProtection="1"/>
    <xf numFmtId="166" fontId="29" fillId="5" borderId="10" xfId="0" applyNumberFormat="1" applyFont="1" applyFill="1" applyBorder="1" applyAlignment="1" applyProtection="1">
      <alignment horizontal="right"/>
      <protection locked="0"/>
    </xf>
    <xf numFmtId="49" fontId="8" fillId="0" borderId="0" xfId="0" applyNumberFormat="1" applyFont="1" applyAlignment="1" applyProtection="1">
      <alignment wrapText="1"/>
    </xf>
    <xf numFmtId="0" fontId="30" fillId="0" borderId="0" xfId="0" applyFont="1" applyAlignment="1" applyProtection="1">
      <alignment horizontal="center" wrapText="1"/>
    </xf>
    <xf numFmtId="0" fontId="8" fillId="0" borderId="0" xfId="0" applyFont="1" applyProtection="1"/>
    <xf numFmtId="0" fontId="30" fillId="0" borderId="0" xfId="0" quotePrefix="1" applyFont="1" applyAlignment="1" applyProtection="1">
      <alignment horizontal="center" wrapText="1"/>
    </xf>
    <xf numFmtId="49" fontId="29" fillId="0" borderId="0" xfId="0" applyNumberFormat="1" applyFont="1" applyAlignment="1" applyProtection="1">
      <alignment wrapText="1"/>
    </xf>
    <xf numFmtId="0" fontId="29" fillId="0" borderId="0" xfId="0" applyFont="1" applyBorder="1" applyAlignment="1" applyProtection="1">
      <alignment horizontal="right"/>
    </xf>
    <xf numFmtId="0" fontId="29" fillId="0" borderId="0" xfId="0" applyFont="1" applyAlignment="1" applyProtection="1">
      <alignment horizontal="right"/>
    </xf>
    <xf numFmtId="0" fontId="29" fillId="0" borderId="0" xfId="0" applyFont="1" applyProtection="1"/>
    <xf numFmtId="49" fontId="31" fillId="0" borderId="0" xfId="0" applyNumberFormat="1" applyFont="1" applyAlignment="1" applyProtection="1">
      <alignment wrapText="1"/>
    </xf>
    <xf numFmtId="49" fontId="31" fillId="0" borderId="14" xfId="0" applyNumberFormat="1" applyFont="1" applyBorder="1" applyAlignment="1" applyProtection="1">
      <alignment wrapText="1"/>
    </xf>
    <xf numFmtId="0" fontId="29" fillId="0" borderId="15" xfId="0" applyFont="1" applyBorder="1" applyProtection="1"/>
    <xf numFmtId="0" fontId="29" fillId="0" borderId="16" xfId="0" applyFont="1" applyBorder="1" applyProtection="1"/>
    <xf numFmtId="166" fontId="29" fillId="0" borderId="2" xfId="0" applyNumberFormat="1" applyFont="1" applyFill="1" applyBorder="1" applyAlignment="1" applyProtection="1">
      <alignment horizontal="right"/>
    </xf>
    <xf numFmtId="0" fontId="29" fillId="0" borderId="13" xfId="0" applyFont="1" applyBorder="1" applyProtection="1"/>
    <xf numFmtId="166" fontId="31" fillId="0" borderId="0" xfId="0" applyNumberFormat="1" applyFont="1" applyProtection="1"/>
    <xf numFmtId="166" fontId="24" fillId="0" borderId="18" xfId="0" applyNumberFormat="1" applyFont="1" applyFill="1" applyBorder="1" applyAlignment="1" applyProtection="1">
      <alignment wrapText="1"/>
    </xf>
    <xf numFmtId="166" fontId="24" fillId="0" borderId="13" xfId="0" applyNumberFormat="1" applyFont="1" applyFill="1" applyBorder="1" applyAlignment="1" applyProtection="1">
      <alignment wrapText="1"/>
    </xf>
    <xf numFmtId="0" fontId="25" fillId="0" borderId="0" xfId="0" applyFont="1" applyBorder="1" applyAlignment="1" applyProtection="1">
      <alignment vertical="center" wrapText="1"/>
    </xf>
    <xf numFmtId="166" fontId="25" fillId="0" borderId="0" xfId="0" applyNumberFormat="1" applyFont="1" applyFill="1" applyBorder="1" applyAlignment="1" applyProtection="1">
      <alignment horizontal="right" vertical="center" wrapText="1"/>
    </xf>
    <xf numFmtId="49" fontId="9" fillId="0" borderId="0" xfId="0" applyNumberFormat="1" applyFont="1" applyAlignment="1" applyProtection="1">
      <alignment wrapText="1"/>
    </xf>
    <xf numFmtId="166" fontId="7" fillId="3" borderId="0" xfId="0" applyNumberFormat="1" applyFont="1" applyFill="1" applyBorder="1" applyAlignment="1"/>
    <xf numFmtId="0" fontId="19" fillId="0" borderId="0" xfId="0" applyFont="1" applyFill="1"/>
    <xf numFmtId="0" fontId="0" fillId="0" borderId="0" xfId="0" applyFill="1"/>
    <xf numFmtId="0" fontId="7" fillId="3" borderId="0" xfId="0" applyFont="1" applyFill="1" applyAlignment="1" applyProtection="1">
      <alignment horizontal="center" vertical="center" wrapText="1"/>
    </xf>
    <xf numFmtId="6" fontId="7" fillId="3" borderId="0" xfId="0" applyNumberFormat="1" applyFont="1" applyFill="1" applyAlignment="1" applyProtection="1">
      <alignment horizontal="center"/>
      <protection locked="0"/>
    </xf>
    <xf numFmtId="6" fontId="7" fillId="3" borderId="0" xfId="0" applyNumberFormat="1" applyFont="1" applyFill="1" applyAlignment="1" applyProtection="1">
      <alignment horizontal="center"/>
    </xf>
    <xf numFmtId="166" fontId="8" fillId="5" borderId="1" xfId="0"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locked="0"/>
    </xf>
    <xf numFmtId="49" fontId="29" fillId="0" borderId="0" xfId="0" applyNumberFormat="1" applyFont="1" applyAlignment="1" applyProtection="1">
      <alignment wrapText="1"/>
      <protection locked="0"/>
    </xf>
    <xf numFmtId="164" fontId="8" fillId="3" borderId="4" xfId="0" applyNumberFormat="1" applyFont="1" applyFill="1" applyBorder="1" applyAlignment="1">
      <alignment horizontal="center" vertical="center"/>
    </xf>
    <xf numFmtId="0" fontId="25" fillId="0" borderId="0" xfId="0" applyFont="1" applyFill="1" applyAlignment="1" applyProtection="1">
      <alignment horizontal="left" vertical="center" wrapText="1"/>
    </xf>
    <xf numFmtId="0" fontId="25" fillId="0" borderId="0" xfId="0" applyFont="1" applyFill="1" applyAlignment="1" applyProtection="1">
      <alignment vertical="center" wrapText="1"/>
    </xf>
    <xf numFmtId="0" fontId="23" fillId="0" borderId="0" xfId="0" applyFont="1" applyFill="1" applyAlignment="1" applyProtection="1">
      <alignment vertical="center" wrapText="1"/>
    </xf>
    <xf numFmtId="0" fontId="23" fillId="0" borderId="0" xfId="0" applyFont="1" applyFill="1" applyAlignment="1" applyProtection="1">
      <alignment vertical="center"/>
    </xf>
    <xf numFmtId="0" fontId="25" fillId="0" borderId="0" xfId="0" applyFont="1" applyFill="1" applyBorder="1" applyAlignment="1" applyProtection="1">
      <alignment horizontal="left" vertical="center" wrapText="1"/>
    </xf>
    <xf numFmtId="0" fontId="24" fillId="0" borderId="0" xfId="0" applyFont="1" applyFill="1" applyAlignment="1" applyProtection="1">
      <alignment vertical="center" wrapText="1"/>
    </xf>
    <xf numFmtId="0" fontId="23" fillId="0" borderId="0" xfId="0" applyFont="1" applyFill="1" applyAlignment="1" applyProtection="1">
      <alignment wrapText="1"/>
    </xf>
    <xf numFmtId="3" fontId="8" fillId="0" borderId="2" xfId="0" applyNumberFormat="1" applyFont="1" applyFill="1" applyBorder="1" applyAlignment="1">
      <alignment horizontal="center" vertical="center"/>
    </xf>
    <xf numFmtId="0" fontId="24" fillId="0" borderId="0" xfId="0" applyFont="1" applyAlignment="1" applyProtection="1">
      <alignment horizontal="left" wrapText="1"/>
    </xf>
    <xf numFmtId="0" fontId="24" fillId="0" borderId="0" xfId="0" applyFont="1" applyAlignment="1" applyProtection="1">
      <alignment horizontal="left" vertical="top" wrapText="1"/>
    </xf>
    <xf numFmtId="0" fontId="32" fillId="0" borderId="0" xfId="0" applyFont="1" applyAlignment="1" applyProtection="1">
      <alignment wrapText="1"/>
    </xf>
    <xf numFmtId="0" fontId="25" fillId="0" borderId="0" xfId="0" applyFont="1" applyFill="1" applyBorder="1" applyAlignment="1" applyProtection="1">
      <alignment wrapText="1"/>
    </xf>
    <xf numFmtId="0" fontId="6" fillId="0" borderId="0" xfId="0" applyFont="1" applyFill="1" applyAlignment="1" applyProtection="1">
      <alignment vertical="center"/>
    </xf>
    <xf numFmtId="0" fontId="24" fillId="0" borderId="0" xfId="0" applyFont="1" applyFill="1" applyBorder="1" applyAlignment="1" applyProtection="1">
      <alignment horizontal="center" vertical="center" wrapText="1"/>
    </xf>
    <xf numFmtId="0" fontId="25" fillId="0" borderId="0" xfId="0" quotePrefix="1" applyFont="1" applyFill="1" applyBorder="1" applyAlignment="1" applyProtection="1">
      <alignment horizontal="center" wrapText="1"/>
    </xf>
    <xf numFmtId="0" fontId="2" fillId="0" borderId="0" xfId="0" applyFont="1"/>
    <xf numFmtId="0" fontId="2" fillId="3" borderId="8" xfId="0" applyFont="1" applyFill="1" applyBorder="1" applyAlignment="1">
      <alignment vertical="top" wrapText="1"/>
    </xf>
    <xf numFmtId="0" fontId="2" fillId="3" borderId="12" xfId="0" applyFont="1" applyFill="1" applyBorder="1" applyAlignment="1">
      <alignment vertical="top" wrapText="1"/>
    </xf>
    <xf numFmtId="49" fontId="8" fillId="5" borderId="1" xfId="0" applyNumberFormat="1" applyFont="1" applyFill="1" applyBorder="1" applyAlignment="1" applyProtection="1">
      <alignment horizontal="left" vertical="top" wrapText="1"/>
      <protection locked="0"/>
    </xf>
    <xf numFmtId="3" fontId="8" fillId="0" borderId="1" xfId="0" applyNumberFormat="1" applyFont="1" applyFill="1" applyBorder="1" applyAlignment="1" applyProtection="1">
      <alignment horizontal="right" vertical="center" wrapText="1"/>
    </xf>
    <xf numFmtId="166" fontId="6" fillId="0" borderId="0" xfId="0" applyNumberFormat="1" applyFont="1" applyFill="1" applyAlignment="1" applyProtection="1">
      <alignment horizontal="right" vertical="center"/>
    </xf>
    <xf numFmtId="0" fontId="29" fillId="3" borderId="0" xfId="0" applyFont="1" applyFill="1" applyProtection="1"/>
    <xf numFmtId="0" fontId="31" fillId="3" borderId="0" xfId="0" applyFont="1" applyFill="1" applyProtection="1"/>
    <xf numFmtId="0" fontId="35" fillId="3" borderId="0" xfId="0" applyFont="1" applyFill="1" applyProtection="1"/>
    <xf numFmtId="166" fontId="8" fillId="0" borderId="1" xfId="0" applyNumberFormat="1" applyFont="1" applyFill="1" applyBorder="1" applyAlignment="1" applyProtection="1">
      <alignment horizontal="right" vertical="center" wrapText="1"/>
    </xf>
    <xf numFmtId="6" fontId="7" fillId="3" borderId="0" xfId="0" applyNumberFormat="1" applyFont="1" applyFill="1" applyAlignment="1" applyProtection="1">
      <alignment horizontal="center"/>
      <protection locked="0"/>
    </xf>
    <xf numFmtId="0" fontId="25" fillId="0" borderId="0" xfId="0" applyFont="1" applyBorder="1" applyAlignment="1" applyProtection="1">
      <alignment vertical="center" wrapText="1"/>
      <protection locked="0"/>
    </xf>
    <xf numFmtId="3" fontId="8" fillId="0" borderId="3" xfId="0" applyNumberFormat="1" applyFont="1" applyFill="1" applyBorder="1" applyAlignment="1" applyProtection="1">
      <alignment horizontal="right" vertical="center" wrapText="1"/>
    </xf>
    <xf numFmtId="6" fontId="9" fillId="4" borderId="0" xfId="0" applyNumberFormat="1" applyFont="1" applyFill="1" applyAlignment="1">
      <alignment horizontal="center"/>
    </xf>
    <xf numFmtId="0" fontId="6" fillId="3" borderId="0" xfId="0" applyFont="1" applyFill="1" applyAlignment="1" applyProtection="1">
      <alignment vertical="top"/>
    </xf>
    <xf numFmtId="6" fontId="7" fillId="3" borderId="0" xfId="0" applyNumberFormat="1" applyFont="1" applyFill="1" applyAlignment="1" applyProtection="1">
      <alignment horizontal="center"/>
      <protection locked="0"/>
    </xf>
    <xf numFmtId="166" fontId="25" fillId="0" borderId="1" xfId="0" applyNumberFormat="1" applyFont="1" applyFill="1" applyBorder="1" applyAlignment="1" applyProtection="1">
      <alignment horizontal="right" vertical="center" wrapText="1"/>
    </xf>
    <xf numFmtId="0" fontId="9" fillId="4" borderId="0" xfId="0" applyFont="1" applyFill="1"/>
    <xf numFmtId="164" fontId="8" fillId="4" borderId="0" xfId="0" applyNumberFormat="1" applyFont="1" applyFill="1"/>
    <xf numFmtId="0" fontId="8" fillId="4" borderId="0" xfId="0" applyFont="1" applyFill="1" applyProtection="1">
      <protection locked="0"/>
    </xf>
    <xf numFmtId="166" fontId="8" fillId="0" borderId="2" xfId="0" applyNumberFormat="1" applyFont="1" applyFill="1" applyBorder="1" applyAlignment="1" applyProtection="1">
      <alignment horizontal="right" vertical="center"/>
    </xf>
    <xf numFmtId="3" fontId="8" fillId="4" borderId="13" xfId="0" applyNumberFormat="1" applyFont="1" applyFill="1" applyBorder="1"/>
    <xf numFmtId="0" fontId="25" fillId="0" borderId="0" xfId="0" applyFont="1" applyFill="1" applyAlignment="1" applyProtection="1">
      <alignment horizontal="right" vertical="center" wrapText="1"/>
    </xf>
    <xf numFmtId="0" fontId="1" fillId="3" borderId="0" xfId="0" applyFont="1" applyFill="1" applyAlignment="1" applyProtection="1"/>
    <xf numFmtId="0" fontId="7" fillId="3" borderId="0" xfId="0" applyFont="1" applyFill="1" applyAlignment="1" applyProtection="1"/>
    <xf numFmtId="164" fontId="6" fillId="3" borderId="0" xfId="0" applyNumberFormat="1" applyFont="1" applyFill="1" applyBorder="1" applyAlignment="1" applyProtection="1"/>
    <xf numFmtId="0" fontId="0" fillId="3" borderId="0" xfId="0" applyFill="1" applyAlignment="1" applyProtection="1"/>
    <xf numFmtId="0" fontId="6" fillId="3" borderId="0" xfId="0" applyFont="1" applyFill="1" applyAlignment="1" applyProtection="1"/>
    <xf numFmtId="166" fontId="7" fillId="3" borderId="0" xfId="0" applyNumberFormat="1" applyFont="1" applyFill="1" applyAlignment="1" applyProtection="1">
      <alignment horizontal="right"/>
    </xf>
    <xf numFmtId="0" fontId="1" fillId="3" borderId="0" xfId="0" applyFont="1" applyFill="1" applyAlignment="1" applyProtection="1">
      <alignment vertical="top"/>
    </xf>
    <xf numFmtId="0" fontId="7" fillId="3" borderId="0" xfId="0" applyFont="1" applyFill="1" applyAlignment="1" applyProtection="1">
      <alignment vertical="top"/>
    </xf>
    <xf numFmtId="166" fontId="7" fillId="3" borderId="0" xfId="0" applyNumberFormat="1" applyFont="1" applyFill="1" applyAlignment="1" applyProtection="1">
      <alignment horizontal="right" vertical="top"/>
    </xf>
    <xf numFmtId="164" fontId="6" fillId="3" borderId="0" xfId="0" applyNumberFormat="1" applyFont="1" applyFill="1" applyBorder="1" applyAlignment="1" applyProtection="1">
      <alignment vertical="top"/>
    </xf>
    <xf numFmtId="6" fontId="7" fillId="3" borderId="0" xfId="0" applyNumberFormat="1" applyFont="1" applyFill="1" applyAlignment="1" applyProtection="1">
      <alignment horizontal="center" vertical="top"/>
      <protection locked="0"/>
    </xf>
    <xf numFmtId="0" fontId="0" fillId="3" borderId="0" xfId="0" applyFill="1" applyAlignment="1" applyProtection="1">
      <alignment vertical="top"/>
    </xf>
    <xf numFmtId="166" fontId="6" fillId="3" borderId="0" xfId="0" applyNumberFormat="1" applyFont="1" applyFill="1" applyAlignment="1" applyProtection="1">
      <alignment horizontal="right"/>
    </xf>
    <xf numFmtId="0" fontId="31" fillId="0" borderId="0" xfId="0" applyFont="1"/>
    <xf numFmtId="0" fontId="29" fillId="0" borderId="0" xfId="0" applyFont="1"/>
    <xf numFmtId="0" fontId="29" fillId="0" borderId="0" xfId="0" applyFont="1" applyAlignment="1">
      <alignment vertical="center"/>
    </xf>
    <xf numFmtId="0" fontId="31" fillId="0" borderId="0" xfId="0" applyFont="1" applyAlignment="1">
      <alignment horizontal="center" wrapText="1"/>
    </xf>
    <xf numFmtId="0" fontId="31" fillId="0" borderId="0" xfId="0" applyFont="1" applyAlignment="1" applyProtection="1">
      <alignment horizontal="left" vertical="center"/>
    </xf>
    <xf numFmtId="0" fontId="31" fillId="0" borderId="0" xfId="0" applyFont="1" applyAlignment="1" applyProtection="1">
      <alignment horizontal="center" vertical="center" wrapText="1"/>
    </xf>
    <xf numFmtId="0" fontId="31" fillId="0" borderId="0" xfId="0" applyFont="1" applyAlignment="1">
      <alignment horizontal="center" vertical="center" wrapText="1"/>
    </xf>
    <xf numFmtId="0" fontId="31" fillId="0" borderId="0" xfId="0" quotePrefix="1" applyFont="1" applyAlignment="1">
      <alignment horizontal="center"/>
    </xf>
    <xf numFmtId="0" fontId="31" fillId="0" borderId="0" xfId="0" quotePrefix="1" applyFont="1" applyAlignment="1" applyProtection="1">
      <alignment horizontal="center" vertical="center"/>
    </xf>
    <xf numFmtId="0" fontId="31" fillId="0" borderId="0" xfId="0" applyFont="1" applyAlignment="1" applyProtection="1">
      <alignment horizontal="center" vertical="center"/>
    </xf>
    <xf numFmtId="0" fontId="29" fillId="0" borderId="0" xfId="0" applyFont="1" applyAlignment="1">
      <alignment horizontal="right"/>
    </xf>
    <xf numFmtId="0" fontId="29" fillId="0" borderId="0" xfId="0" applyFont="1" applyAlignment="1" applyProtection="1">
      <alignment horizontal="left"/>
      <protection locked="0"/>
    </xf>
    <xf numFmtId="0" fontId="29" fillId="0" borderId="0" xfId="0" applyFont="1" applyAlignment="1">
      <alignment horizontal="left"/>
    </xf>
    <xf numFmtId="0" fontId="29" fillId="0" borderId="0" xfId="0" applyFont="1" applyAlignment="1" applyProtection="1">
      <alignment horizontal="left" wrapText="1"/>
      <protection locked="0"/>
    </xf>
    <xf numFmtId="0" fontId="29" fillId="0" borderId="0" xfId="0" applyFont="1" applyAlignment="1"/>
    <xf numFmtId="166" fontId="29" fillId="0" borderId="0" xfId="0" applyNumberFormat="1" applyFont="1" applyAlignment="1"/>
    <xf numFmtId="167" fontId="36" fillId="0" borderId="0" xfId="0" applyNumberFormat="1" applyFont="1" applyAlignment="1" applyProtection="1">
      <alignment horizontal="center"/>
    </xf>
    <xf numFmtId="0" fontId="29" fillId="0" borderId="0" xfId="0" applyFont="1" applyFill="1" applyBorder="1"/>
    <xf numFmtId="0" fontId="31" fillId="0" borderId="0" xfId="0" applyFont="1" applyFill="1" applyBorder="1" applyAlignment="1">
      <alignment horizontal="center" wrapText="1"/>
    </xf>
    <xf numFmtId="0" fontId="31" fillId="0" borderId="0" xfId="0" quotePrefix="1" applyFont="1" applyFill="1" applyBorder="1" applyAlignment="1">
      <alignment horizontal="center"/>
    </xf>
    <xf numFmtId="0" fontId="29" fillId="0" borderId="0" xfId="0" applyFont="1" applyFill="1" applyBorder="1" applyAlignment="1">
      <alignment horizontal="center"/>
    </xf>
    <xf numFmtId="166" fontId="29" fillId="0" borderId="0" xfId="0" applyNumberFormat="1" applyFont="1" applyFill="1" applyBorder="1" applyAlignment="1">
      <alignment horizontal="center"/>
    </xf>
    <xf numFmtId="0" fontId="29" fillId="0" borderId="0" xfId="0" applyFont="1" applyFill="1" applyBorder="1" applyAlignment="1"/>
    <xf numFmtId="166" fontId="29" fillId="0" borderId="0" xfId="0" applyNumberFormat="1" applyFont="1" applyFill="1" applyBorder="1" applyAlignment="1" applyProtection="1">
      <alignment horizontal="center"/>
      <protection locked="0"/>
    </xf>
    <xf numFmtId="166" fontId="31" fillId="0" borderId="0" xfId="0" applyNumberFormat="1" applyFont="1" applyFill="1" applyBorder="1" applyAlignment="1">
      <alignment horizontal="center"/>
    </xf>
    <xf numFmtId="0" fontId="29" fillId="0" borderId="1" xfId="0" applyFont="1" applyBorder="1" applyAlignment="1">
      <alignment horizontal="right"/>
    </xf>
    <xf numFmtId="166" fontId="29" fillId="0" borderId="18" xfId="0" applyNumberFormat="1" applyFont="1" applyBorder="1" applyAlignment="1">
      <alignment horizontal="right"/>
    </xf>
    <xf numFmtId="166" fontId="31" fillId="0" borderId="5" xfId="0" applyNumberFormat="1" applyFont="1" applyBorder="1" applyAlignment="1">
      <alignment horizontal="right"/>
    </xf>
    <xf numFmtId="166" fontId="29" fillId="0" borderId="5" xfId="0" applyNumberFormat="1" applyFont="1" applyBorder="1" applyAlignment="1">
      <alignment horizontal="right"/>
    </xf>
    <xf numFmtId="166" fontId="29" fillId="0" borderId="0" xfId="0" applyNumberFormat="1" applyFont="1" applyAlignment="1">
      <alignment horizontal="right"/>
    </xf>
    <xf numFmtId="0" fontId="31" fillId="0" borderId="0" xfId="0" applyFont="1" applyAlignment="1"/>
    <xf numFmtId="166" fontId="29" fillId="0" borderId="0" xfId="0" applyNumberFormat="1" applyFont="1" applyFill="1" applyBorder="1" applyAlignment="1" applyProtection="1">
      <alignment horizontal="center"/>
    </xf>
    <xf numFmtId="166" fontId="29" fillId="0" borderId="0" xfId="0" applyNumberFormat="1" applyFont="1" applyAlignment="1" applyProtection="1"/>
    <xf numFmtId="3" fontId="8" fillId="6" borderId="1" xfId="0" applyNumberFormat="1" applyFont="1" applyFill="1" applyBorder="1" applyAlignment="1" applyProtection="1">
      <alignment horizontal="right" vertical="center" wrapText="1"/>
    </xf>
    <xf numFmtId="166" fontId="8" fillId="4" borderId="7" xfId="0" applyNumberFormat="1" applyFont="1" applyFill="1" applyBorder="1" applyAlignment="1">
      <alignment horizontal="right" vertical="center"/>
    </xf>
    <xf numFmtId="0" fontId="29" fillId="2" borderId="3" xfId="0" applyFont="1" applyFill="1" applyBorder="1" applyAlignment="1" applyProtection="1">
      <alignment horizontal="center"/>
    </xf>
    <xf numFmtId="0" fontId="0" fillId="0" borderId="0" xfId="0" applyProtection="1"/>
    <xf numFmtId="6" fontId="29" fillId="2" borderId="2" xfId="0" quotePrefix="1" applyNumberFormat="1" applyFont="1" applyFill="1" applyBorder="1" applyAlignment="1" applyProtection="1">
      <alignment horizontal="center" vertical="top"/>
    </xf>
    <xf numFmtId="0" fontId="39" fillId="3" borderId="20" xfId="0" applyFont="1" applyFill="1" applyBorder="1" applyAlignment="1" applyProtection="1">
      <alignment vertical="center"/>
    </xf>
    <xf numFmtId="0" fontId="38" fillId="3" borderId="21" xfId="0" applyFont="1" applyFill="1" applyBorder="1" applyAlignment="1" applyProtection="1">
      <alignment vertical="center"/>
    </xf>
    <xf numFmtId="0" fontId="38" fillId="3" borderId="8" xfId="0" applyFont="1" applyFill="1" applyBorder="1" applyAlignment="1" applyProtection="1">
      <alignment vertical="center"/>
    </xf>
    <xf numFmtId="0" fontId="38" fillId="3" borderId="10" xfId="0" applyFont="1" applyFill="1" applyBorder="1" applyAlignment="1" applyProtection="1">
      <alignment vertical="center"/>
    </xf>
    <xf numFmtId="0" fontId="19" fillId="6" borderId="0" xfId="0" applyFont="1" applyFill="1" applyProtection="1"/>
    <xf numFmtId="43" fontId="0" fillId="6" borderId="0" xfId="5" applyFont="1" applyFill="1" applyProtection="1"/>
    <xf numFmtId="0" fontId="39" fillId="3" borderId="20" xfId="0" applyFont="1" applyFill="1" applyBorder="1" applyAlignment="1" applyProtection="1">
      <alignment vertical="center"/>
      <protection locked="0"/>
    </xf>
    <xf numFmtId="0" fontId="39" fillId="3" borderId="9" xfId="0" applyFont="1" applyFill="1" applyBorder="1" applyAlignment="1" applyProtection="1">
      <alignment vertical="center"/>
      <protection locked="0"/>
    </xf>
    <xf numFmtId="0" fontId="26" fillId="0" borderId="0" xfId="0" applyFont="1"/>
    <xf numFmtId="166" fontId="25" fillId="0" borderId="2" xfId="0" applyNumberFormat="1" applyFont="1" applyFill="1" applyBorder="1" applyAlignment="1" applyProtection="1">
      <alignment horizontal="right" vertical="center" wrapText="1"/>
    </xf>
    <xf numFmtId="0" fontId="23" fillId="2" borderId="9" xfId="0" applyFont="1" applyFill="1" applyBorder="1" applyAlignment="1" applyProtection="1">
      <alignment horizontal="left" vertical="center" wrapText="1"/>
    </xf>
    <xf numFmtId="0" fontId="23" fillId="0" borderId="8" xfId="0" applyFont="1" applyBorder="1" applyAlignment="1">
      <alignment horizontal="left" vertical="center" wrapText="1"/>
    </xf>
    <xf numFmtId="0" fontId="23" fillId="0" borderId="10" xfId="0" applyFont="1" applyBorder="1" applyAlignment="1">
      <alignment horizontal="left" vertical="center" wrapText="1"/>
    </xf>
    <xf numFmtId="0" fontId="40" fillId="2" borderId="9" xfId="0" applyFont="1" applyFill="1" applyBorder="1" applyAlignment="1" applyProtection="1">
      <alignment horizontal="center" vertical="center"/>
    </xf>
    <xf numFmtId="0" fontId="40" fillId="2" borderId="10" xfId="0" applyFont="1" applyFill="1" applyBorder="1" applyAlignment="1" applyProtection="1">
      <alignment horizontal="center" vertical="center"/>
    </xf>
    <xf numFmtId="0" fontId="24" fillId="0" borderId="0" xfId="0" applyFont="1" applyAlignment="1" applyProtection="1">
      <alignment horizontal="left" wrapText="1"/>
    </xf>
    <xf numFmtId="0" fontId="24" fillId="0" borderId="0" xfId="0" applyFont="1" applyAlignment="1" applyProtection="1">
      <alignment horizontal="left" vertical="center" wrapText="1"/>
    </xf>
    <xf numFmtId="6" fontId="9" fillId="4" borderId="0" xfId="0" applyNumberFormat="1" applyFont="1" applyFill="1" applyAlignment="1">
      <alignment horizontal="center"/>
    </xf>
    <xf numFmtId="0" fontId="8" fillId="4" borderId="0" xfId="0" applyFont="1" applyFill="1" applyAlignment="1">
      <alignment wrapText="1"/>
    </xf>
    <xf numFmtId="0" fontId="8" fillId="4" borderId="11" xfId="0" applyFont="1" applyFill="1" applyBorder="1" applyAlignment="1">
      <alignment wrapText="1"/>
    </xf>
    <xf numFmtId="0" fontId="6" fillId="3" borderId="0" xfId="0" applyFont="1" applyFill="1" applyAlignment="1" applyProtection="1">
      <alignment vertical="top" wrapText="1"/>
    </xf>
    <xf numFmtId="0" fontId="6" fillId="3" borderId="0" xfId="0" applyFont="1" applyFill="1" applyAlignment="1" applyProtection="1">
      <alignment vertical="top"/>
    </xf>
    <xf numFmtId="6" fontId="7" fillId="3" borderId="0" xfId="0" applyNumberFormat="1" applyFont="1" applyFill="1" applyAlignment="1" applyProtection="1">
      <alignment horizontal="center"/>
      <protection locked="0"/>
    </xf>
    <xf numFmtId="49" fontId="8" fillId="0" borderId="17" xfId="0" applyNumberFormat="1" applyFont="1" applyBorder="1" applyAlignment="1" applyProtection="1">
      <alignment horizontal="left" wrapText="1"/>
    </xf>
    <xf numFmtId="49" fontId="8" fillId="0" borderId="18" xfId="0" applyNumberFormat="1" applyFont="1" applyBorder="1" applyAlignment="1" applyProtection="1">
      <alignment horizontal="left" wrapText="1"/>
    </xf>
    <xf numFmtId="49" fontId="8" fillId="0" borderId="19" xfId="0" applyNumberFormat="1" applyFont="1" applyBorder="1" applyAlignment="1" applyProtection="1">
      <alignment horizontal="left" wrapText="1"/>
    </xf>
    <xf numFmtId="166" fontId="7" fillId="3" borderId="9" xfId="0" applyNumberFormat="1" applyFont="1" applyFill="1" applyBorder="1" applyAlignment="1">
      <alignment horizontal="center"/>
    </xf>
    <xf numFmtId="166" fontId="7" fillId="3" borderId="8" xfId="0" applyNumberFormat="1" applyFont="1" applyFill="1" applyBorder="1" applyAlignment="1">
      <alignment horizontal="center"/>
    </xf>
    <xf numFmtId="166" fontId="7" fillId="3" borderId="10" xfId="0" applyNumberFormat="1" applyFont="1" applyFill="1" applyBorder="1" applyAlignment="1">
      <alignment horizontal="center"/>
    </xf>
    <xf numFmtId="166" fontId="9" fillId="3" borderId="9" xfId="0" applyNumberFormat="1" applyFont="1" applyFill="1" applyBorder="1" applyAlignment="1">
      <alignment horizontal="center"/>
    </xf>
    <xf numFmtId="166" fontId="9" fillId="3" borderId="8" xfId="0" applyNumberFormat="1" applyFont="1" applyFill="1" applyBorder="1" applyAlignment="1">
      <alignment horizontal="center"/>
    </xf>
    <xf numFmtId="166" fontId="9" fillId="3" borderId="10" xfId="0" applyNumberFormat="1" applyFont="1" applyFill="1" applyBorder="1" applyAlignment="1">
      <alignment horizontal="center"/>
    </xf>
  </cellXfs>
  <cellStyles count="6">
    <cellStyle name="Comma" xfId="5" builtinId="3"/>
    <cellStyle name="Comma 2" xfId="3"/>
    <cellStyle name="Normal" xfId="0" builtinId="0"/>
    <cellStyle name="Normal 2" xfId="2"/>
    <cellStyle name="Normal_Final FFR2001 16.5.01" xfId="1"/>
    <cellStyle name="Percent 2" xfId="4"/>
  </cellStyles>
  <dxfs count="2">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opLeftCell="B1" workbookViewId="0">
      <selection activeCell="B1" sqref="B1"/>
    </sheetView>
  </sheetViews>
  <sheetFormatPr defaultColWidth="9.140625" defaultRowHeight="16.5" x14ac:dyDescent="0.25"/>
  <cols>
    <col min="1" max="1" width="9.140625" style="64"/>
    <col min="2" max="2" width="16.85546875" style="64" customWidth="1"/>
    <col min="3" max="3" width="58.7109375" style="64" customWidth="1"/>
    <col min="4" max="16384" width="9.140625" style="64"/>
  </cols>
  <sheetData>
    <row r="1" spans="2:13" ht="17.25" x14ac:dyDescent="0.3">
      <c r="B1" s="62" t="s">
        <v>212</v>
      </c>
      <c r="C1" s="63"/>
    </row>
    <row r="2" spans="2:13" ht="17.25" x14ac:dyDescent="0.3">
      <c r="B2" s="65"/>
      <c r="C2" s="63"/>
    </row>
    <row r="3" spans="2:13" ht="17.25" x14ac:dyDescent="0.3">
      <c r="B3" s="65" t="s">
        <v>187</v>
      </c>
      <c r="C3" s="134"/>
    </row>
    <row r="4" spans="2:13" ht="17.25" x14ac:dyDescent="0.3">
      <c r="B4" s="65"/>
      <c r="C4" s="63"/>
    </row>
    <row r="5" spans="2:13" ht="17.25" x14ac:dyDescent="0.3">
      <c r="B5" s="65" t="s">
        <v>0</v>
      </c>
      <c r="C5" s="134"/>
    </row>
    <row r="6" spans="2:13" ht="17.25" x14ac:dyDescent="0.3">
      <c r="B6" s="65"/>
      <c r="C6" s="65"/>
    </row>
    <row r="7" spans="2:13" ht="17.25" x14ac:dyDescent="0.3">
      <c r="B7" s="65" t="s">
        <v>1</v>
      </c>
      <c r="C7" s="134"/>
    </row>
    <row r="8" spans="2:13" ht="17.25" x14ac:dyDescent="0.3">
      <c r="B8" s="65"/>
      <c r="C8" s="65"/>
    </row>
    <row r="9" spans="2:13" ht="17.25" x14ac:dyDescent="0.3">
      <c r="B9" s="65" t="s">
        <v>2</v>
      </c>
      <c r="C9" s="134"/>
    </row>
    <row r="10" spans="2:13" ht="17.25" x14ac:dyDescent="0.3">
      <c r="B10" s="65"/>
      <c r="C10" s="63"/>
    </row>
    <row r="11" spans="2:13" ht="17.25" x14ac:dyDescent="0.3">
      <c r="B11" s="66"/>
    </row>
    <row r="12" spans="2:13" ht="17.25" x14ac:dyDescent="0.3">
      <c r="B12" s="66"/>
    </row>
    <row r="13" spans="2:13" ht="126.75" customHeight="1" x14ac:dyDescent="0.25">
      <c r="B13" s="67" t="s">
        <v>3</v>
      </c>
      <c r="C13" s="301" t="s">
        <v>188</v>
      </c>
      <c r="D13" s="302"/>
      <c r="E13" s="302"/>
      <c r="F13" s="302"/>
      <c r="G13" s="303"/>
      <c r="H13" s="68"/>
      <c r="I13" s="68"/>
      <c r="J13" s="68"/>
      <c r="K13" s="68"/>
      <c r="L13" s="68"/>
      <c r="M13" s="68"/>
    </row>
    <row r="14" spans="2:13" ht="12.75" customHeight="1" x14ac:dyDescent="0.3">
      <c r="B14" s="66"/>
    </row>
    <row r="15" spans="2:13" ht="17.25" x14ac:dyDescent="0.3">
      <c r="B15" s="66"/>
    </row>
    <row r="16" spans="2:13" ht="17.25" x14ac:dyDescent="0.3">
      <c r="B16" s="65"/>
    </row>
    <row r="17" spans="2:3" ht="17.25" x14ac:dyDescent="0.3">
      <c r="B17" s="65"/>
    </row>
    <row r="18" spans="2:3" ht="47.25" customHeight="1" x14ac:dyDescent="0.3">
      <c r="B18" s="62" t="s">
        <v>4</v>
      </c>
      <c r="C18" s="134"/>
    </row>
    <row r="19" spans="2:3" ht="17.25" x14ac:dyDescent="0.3">
      <c r="B19" s="65"/>
      <c r="C19" s="65" t="s">
        <v>121</v>
      </c>
    </row>
    <row r="20" spans="2:3" ht="17.25" x14ac:dyDescent="0.3">
      <c r="B20" s="65"/>
      <c r="C20" s="63"/>
    </row>
    <row r="21" spans="2:3" ht="17.25" x14ac:dyDescent="0.3">
      <c r="B21" s="62" t="s">
        <v>5</v>
      </c>
      <c r="C21" s="134"/>
    </row>
  </sheetData>
  <sheetProtection password="D968" sheet="1" objects="1" scenarios="1"/>
  <mergeCells count="1">
    <mergeCell ref="C13:G13"/>
  </mergeCells>
  <phoneticPr fontId="3"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opLeftCell="A8" workbookViewId="0">
      <selection activeCell="M24" sqref="M24"/>
    </sheetView>
  </sheetViews>
  <sheetFormatPr defaultColWidth="9.140625" defaultRowHeight="15" x14ac:dyDescent="0.25"/>
  <cols>
    <col min="1" max="1" width="42.140625" style="172" customWidth="1"/>
    <col min="2" max="2" width="8.5703125" style="174" customWidth="1"/>
    <col min="3" max="3" width="2.28515625" style="174" customWidth="1"/>
    <col min="4" max="16384" width="9.140625" style="174"/>
  </cols>
  <sheetData>
    <row r="1" spans="1:9" x14ac:dyDescent="0.25">
      <c r="A1" s="20">
        <f>Declaration!C3</f>
        <v>0</v>
      </c>
      <c r="B1" s="179"/>
    </row>
    <row r="2" spans="1:9" ht="24.75" x14ac:dyDescent="0.25">
      <c r="A2" s="191" t="s">
        <v>151</v>
      </c>
      <c r="B2" s="173" t="str">
        <f>SOCIE!D3</f>
        <v>Actual 2017-18</v>
      </c>
      <c r="C2" s="173"/>
      <c r="D2" s="173" t="str">
        <f>SOCIE!F3</f>
        <v>Forecast 2018-19</v>
      </c>
      <c r="E2" s="173" t="str">
        <f>SOCIE!G3</f>
        <v>Forecast 2019-20</v>
      </c>
      <c r="F2" s="173" t="str">
        <f>SOCIE!H3</f>
        <v>Forecast 2020-21</v>
      </c>
      <c r="G2" s="173" t="str">
        <f>SOCIE!I3</f>
        <v>Forecast 2021-22</v>
      </c>
      <c r="H2" s="173" t="str">
        <f>SOCIE!J3</f>
        <v>Forecast 2022-23</v>
      </c>
      <c r="I2" s="173" t="str">
        <f>SOCIE!K3</f>
        <v>Forecast 2023-24</v>
      </c>
    </row>
    <row r="3" spans="1:9" x14ac:dyDescent="0.25">
      <c r="B3" s="175" t="s">
        <v>6</v>
      </c>
      <c r="C3" s="173"/>
      <c r="D3" s="175" t="s">
        <v>6</v>
      </c>
      <c r="E3" s="175" t="s">
        <v>6</v>
      </c>
      <c r="F3" s="175" t="s">
        <v>6</v>
      </c>
      <c r="G3" s="175" t="s">
        <v>6</v>
      </c>
      <c r="H3" s="175" t="s">
        <v>6</v>
      </c>
      <c r="I3" s="175" t="s">
        <v>6</v>
      </c>
    </row>
    <row r="5" spans="1:9" x14ac:dyDescent="0.25">
      <c r="A5" s="176" t="s">
        <v>140</v>
      </c>
      <c r="B5" s="154">
        <v>0</v>
      </c>
      <c r="C5" s="177"/>
      <c r="D5" s="155">
        <f>B12</f>
        <v>0</v>
      </c>
      <c r="E5" s="155">
        <f>D12</f>
        <v>0</v>
      </c>
      <c r="F5" s="155">
        <f t="shared" ref="F5:I5" si="0">E12</f>
        <v>0</v>
      </c>
      <c r="G5" s="155">
        <f t="shared" si="0"/>
        <v>0</v>
      </c>
      <c r="H5" s="155">
        <f t="shared" si="0"/>
        <v>0</v>
      </c>
      <c r="I5" s="155">
        <f t="shared" si="0"/>
        <v>0</v>
      </c>
    </row>
    <row r="6" spans="1:9" ht="7.5" customHeight="1" x14ac:dyDescent="0.25">
      <c r="A6" s="176"/>
      <c r="B6" s="178"/>
      <c r="C6" s="178"/>
      <c r="D6" s="178"/>
      <c r="E6" s="178"/>
      <c r="F6" s="178"/>
      <c r="G6" s="178"/>
      <c r="H6" s="178"/>
      <c r="I6" s="178"/>
    </row>
    <row r="7" spans="1:9" x14ac:dyDescent="0.25">
      <c r="A7" s="176" t="s">
        <v>103</v>
      </c>
      <c r="B7" s="154">
        <v>0</v>
      </c>
      <c r="C7" s="178"/>
      <c r="D7" s="154">
        <v>0</v>
      </c>
      <c r="E7" s="154">
        <v>0</v>
      </c>
      <c r="F7" s="154">
        <v>0</v>
      </c>
      <c r="G7" s="154">
        <v>0</v>
      </c>
      <c r="H7" s="154">
        <v>0</v>
      </c>
      <c r="I7" s="154">
        <v>0</v>
      </c>
    </row>
    <row r="8" spans="1:9" ht="7.5" customHeight="1" x14ac:dyDescent="0.25">
      <c r="A8" s="176"/>
      <c r="B8" s="178"/>
      <c r="C8" s="178"/>
      <c r="D8" s="178"/>
      <c r="E8" s="178"/>
      <c r="F8" s="178"/>
      <c r="G8" s="178"/>
      <c r="H8" s="178"/>
      <c r="I8" s="178"/>
    </row>
    <row r="9" spans="1:9" x14ac:dyDescent="0.25">
      <c r="A9" s="176" t="s">
        <v>139</v>
      </c>
      <c r="B9" s="155">
        <f>-B28</f>
        <v>0</v>
      </c>
      <c r="C9" s="156"/>
      <c r="D9" s="155">
        <f t="shared" ref="D9:I9" si="1">-D28</f>
        <v>0</v>
      </c>
      <c r="E9" s="155">
        <f t="shared" si="1"/>
        <v>0</v>
      </c>
      <c r="F9" s="155">
        <f t="shared" si="1"/>
        <v>0</v>
      </c>
      <c r="G9" s="155">
        <f t="shared" si="1"/>
        <v>0</v>
      </c>
      <c r="H9" s="155">
        <f t="shared" si="1"/>
        <v>0</v>
      </c>
      <c r="I9" s="155">
        <f t="shared" si="1"/>
        <v>0</v>
      </c>
    </row>
    <row r="10" spans="1:9" x14ac:dyDescent="0.25">
      <c r="A10" s="176" t="s">
        <v>138</v>
      </c>
      <c r="B10" s="155">
        <f>-B37</f>
        <v>0</v>
      </c>
      <c r="C10" s="156"/>
      <c r="D10" s="155">
        <f t="shared" ref="D10:I10" si="2">-D37</f>
        <v>0</v>
      </c>
      <c r="E10" s="155">
        <f t="shared" si="2"/>
        <v>0</v>
      </c>
      <c r="F10" s="155">
        <f t="shared" si="2"/>
        <v>0</v>
      </c>
      <c r="G10" s="155">
        <f t="shared" si="2"/>
        <v>0</v>
      </c>
      <c r="H10" s="155">
        <f t="shared" si="2"/>
        <v>0</v>
      </c>
      <c r="I10" s="155">
        <f t="shared" si="2"/>
        <v>0</v>
      </c>
    </row>
    <row r="11" spans="1:9" ht="7.5" customHeight="1" x14ac:dyDescent="0.25">
      <c r="A11" s="176"/>
      <c r="B11" s="179"/>
      <c r="C11" s="179"/>
      <c r="D11" s="179"/>
      <c r="E11" s="179"/>
      <c r="F11" s="179"/>
      <c r="G11" s="179"/>
      <c r="H11" s="179"/>
      <c r="I11" s="179"/>
    </row>
    <row r="12" spans="1:9" x14ac:dyDescent="0.25">
      <c r="A12" s="180" t="s">
        <v>142</v>
      </c>
      <c r="B12" s="186">
        <f>B5+B7+B9+B10</f>
        <v>0</v>
      </c>
      <c r="C12" s="186"/>
      <c r="D12" s="186">
        <f t="shared" ref="D12:I12" si="3">D5+D7+D9+D10</f>
        <v>0</v>
      </c>
      <c r="E12" s="186">
        <f t="shared" si="3"/>
        <v>0</v>
      </c>
      <c r="F12" s="186">
        <f t="shared" si="3"/>
        <v>0</v>
      </c>
      <c r="G12" s="186">
        <f t="shared" si="3"/>
        <v>0</v>
      </c>
      <c r="H12" s="186">
        <f t="shared" si="3"/>
        <v>0</v>
      </c>
      <c r="I12" s="186">
        <f t="shared" si="3"/>
        <v>0</v>
      </c>
    </row>
    <row r="13" spans="1:9" x14ac:dyDescent="0.25">
      <c r="A13" s="176"/>
      <c r="B13" s="179"/>
      <c r="C13" s="179"/>
      <c r="D13" s="179"/>
      <c r="E13" s="179"/>
      <c r="F13" s="179"/>
      <c r="G13" s="179"/>
      <c r="H13" s="179"/>
      <c r="I13" s="179"/>
    </row>
    <row r="14" spans="1:9" x14ac:dyDescent="0.25">
      <c r="A14" s="176"/>
      <c r="B14" s="179"/>
      <c r="C14" s="179"/>
      <c r="D14" s="179"/>
      <c r="E14" s="179"/>
      <c r="F14" s="179"/>
      <c r="G14" s="179"/>
      <c r="H14" s="179"/>
      <c r="I14" s="179"/>
    </row>
    <row r="15" spans="1:9" ht="15.75" thickBot="1" x14ac:dyDescent="0.3">
      <c r="A15" s="176"/>
      <c r="B15" s="179"/>
      <c r="C15" s="179"/>
      <c r="D15" s="179"/>
      <c r="E15" s="179"/>
      <c r="F15" s="179"/>
      <c r="G15" s="179"/>
      <c r="H15" s="179"/>
      <c r="I15" s="179"/>
    </row>
    <row r="16" spans="1:9" x14ac:dyDescent="0.25">
      <c r="A16" s="181" t="s">
        <v>141</v>
      </c>
      <c r="B16" s="182"/>
      <c r="C16" s="182"/>
      <c r="D16" s="182"/>
      <c r="E16" s="182"/>
      <c r="F16" s="182"/>
      <c r="G16" s="182"/>
      <c r="H16" s="182"/>
      <c r="I16" s="183"/>
    </row>
    <row r="17" spans="1:9" ht="35.25" customHeight="1" thickBot="1" x14ac:dyDescent="0.3">
      <c r="A17" s="314" t="s">
        <v>193</v>
      </c>
      <c r="B17" s="315"/>
      <c r="C17" s="315"/>
      <c r="D17" s="315"/>
      <c r="E17" s="315"/>
      <c r="F17" s="315"/>
      <c r="G17" s="315"/>
      <c r="H17" s="315"/>
      <c r="I17" s="316"/>
    </row>
    <row r="19" spans="1:9" ht="24.75" x14ac:dyDescent="0.25">
      <c r="B19" s="173" t="str">
        <f t="shared" ref="B19:I20" si="4">B2</f>
        <v>Actual 2017-18</v>
      </c>
      <c r="C19" s="173"/>
      <c r="D19" s="173" t="str">
        <f t="shared" si="4"/>
        <v>Forecast 2018-19</v>
      </c>
      <c r="E19" s="173" t="str">
        <f t="shared" si="4"/>
        <v>Forecast 2019-20</v>
      </c>
      <c r="F19" s="173" t="str">
        <f t="shared" si="4"/>
        <v>Forecast 2020-21</v>
      </c>
      <c r="G19" s="173" t="str">
        <f t="shared" si="4"/>
        <v>Forecast 2021-22</v>
      </c>
      <c r="H19" s="173" t="str">
        <f t="shared" si="4"/>
        <v>Forecast 2022-23</v>
      </c>
      <c r="I19" s="173" t="str">
        <f t="shared" si="4"/>
        <v>Forecast 2023-24</v>
      </c>
    </row>
    <row r="20" spans="1:9" x14ac:dyDescent="0.25">
      <c r="B20" s="175" t="str">
        <f t="shared" si="4"/>
        <v>£000</v>
      </c>
      <c r="C20" s="173"/>
      <c r="D20" s="175" t="str">
        <f t="shared" si="4"/>
        <v>£000</v>
      </c>
      <c r="E20" s="175" t="str">
        <f t="shared" si="4"/>
        <v>£000</v>
      </c>
      <c r="F20" s="175" t="str">
        <f t="shared" si="4"/>
        <v>£000</v>
      </c>
      <c r="G20" s="175" t="str">
        <f t="shared" si="4"/>
        <v>£000</v>
      </c>
      <c r="H20" s="175" t="str">
        <f t="shared" si="4"/>
        <v>£000</v>
      </c>
      <c r="I20" s="175" t="str">
        <f t="shared" si="4"/>
        <v>£000</v>
      </c>
    </row>
    <row r="21" spans="1:9" x14ac:dyDescent="0.25">
      <c r="A21" s="180" t="s">
        <v>143</v>
      </c>
    </row>
    <row r="22" spans="1:9" x14ac:dyDescent="0.25">
      <c r="A22" s="200" t="s">
        <v>144</v>
      </c>
      <c r="B22" s="154">
        <v>0</v>
      </c>
      <c r="C22" s="184"/>
      <c r="D22" s="171">
        <v>0</v>
      </c>
      <c r="E22" s="171">
        <v>0</v>
      </c>
      <c r="F22" s="171">
        <v>0</v>
      </c>
      <c r="G22" s="171">
        <v>0</v>
      </c>
      <c r="H22" s="171">
        <v>0</v>
      </c>
      <c r="I22" s="171">
        <v>0</v>
      </c>
    </row>
    <row r="23" spans="1:9" x14ac:dyDescent="0.25">
      <c r="A23" s="200" t="s">
        <v>144</v>
      </c>
      <c r="B23" s="154">
        <v>0</v>
      </c>
      <c r="C23" s="184"/>
      <c r="D23" s="171">
        <v>0</v>
      </c>
      <c r="E23" s="171">
        <v>0</v>
      </c>
      <c r="F23" s="171">
        <v>0</v>
      </c>
      <c r="G23" s="171">
        <v>0</v>
      </c>
      <c r="H23" s="171">
        <v>0</v>
      </c>
      <c r="I23" s="171">
        <v>0</v>
      </c>
    </row>
    <row r="24" spans="1:9" x14ac:dyDescent="0.25">
      <c r="A24" s="200" t="s">
        <v>144</v>
      </c>
      <c r="B24" s="154">
        <v>0</v>
      </c>
      <c r="C24" s="184"/>
      <c r="D24" s="171">
        <v>0</v>
      </c>
      <c r="E24" s="171">
        <v>0</v>
      </c>
      <c r="F24" s="171">
        <v>0</v>
      </c>
      <c r="G24" s="171">
        <v>0</v>
      </c>
      <c r="H24" s="171">
        <v>0</v>
      </c>
      <c r="I24" s="171">
        <v>0</v>
      </c>
    </row>
    <row r="25" spans="1:9" x14ac:dyDescent="0.25">
      <c r="A25" s="200" t="s">
        <v>144</v>
      </c>
      <c r="B25" s="154">
        <v>0</v>
      </c>
      <c r="C25" s="184"/>
      <c r="D25" s="171">
        <v>0</v>
      </c>
      <c r="E25" s="171">
        <v>0</v>
      </c>
      <c r="F25" s="171">
        <v>0</v>
      </c>
      <c r="G25" s="171">
        <v>0</v>
      </c>
      <c r="H25" s="171">
        <v>0</v>
      </c>
      <c r="I25" s="171">
        <v>0</v>
      </c>
    </row>
    <row r="26" spans="1:9" x14ac:dyDescent="0.25">
      <c r="A26" s="200" t="s">
        <v>144</v>
      </c>
      <c r="B26" s="154">
        <v>0</v>
      </c>
      <c r="C26" s="184"/>
      <c r="D26" s="171">
        <v>0</v>
      </c>
      <c r="E26" s="171">
        <v>0</v>
      </c>
      <c r="F26" s="171">
        <v>0</v>
      </c>
      <c r="G26" s="171">
        <v>0</v>
      </c>
      <c r="H26" s="171">
        <v>0</v>
      </c>
      <c r="I26" s="171">
        <v>0</v>
      </c>
    </row>
    <row r="27" spans="1:9" x14ac:dyDescent="0.25">
      <c r="A27" s="200" t="s">
        <v>144</v>
      </c>
      <c r="B27" s="154">
        <v>0</v>
      </c>
      <c r="C27" s="184"/>
      <c r="D27" s="171">
        <v>0</v>
      </c>
      <c r="E27" s="171">
        <v>0</v>
      </c>
      <c r="F27" s="171">
        <v>0</v>
      </c>
      <c r="G27" s="171">
        <v>0</v>
      </c>
      <c r="H27" s="171">
        <v>0</v>
      </c>
      <c r="I27" s="171">
        <v>0</v>
      </c>
    </row>
    <row r="28" spans="1:9" ht="15.75" thickBot="1" x14ac:dyDescent="0.3">
      <c r="A28" s="176" t="s">
        <v>127</v>
      </c>
      <c r="B28" s="185">
        <f>SUM(B22:B27)</f>
        <v>0</v>
      </c>
      <c r="C28" s="179"/>
      <c r="D28" s="185">
        <f t="shared" ref="D28:I28" si="5">SUM(D22:D27)</f>
        <v>0</v>
      </c>
      <c r="E28" s="185">
        <f t="shared" si="5"/>
        <v>0</v>
      </c>
      <c r="F28" s="185">
        <f t="shared" si="5"/>
        <v>0</v>
      </c>
      <c r="G28" s="185">
        <f t="shared" si="5"/>
        <v>0</v>
      </c>
      <c r="H28" s="185">
        <f t="shared" si="5"/>
        <v>0</v>
      </c>
      <c r="I28" s="185">
        <f t="shared" si="5"/>
        <v>0</v>
      </c>
    </row>
    <row r="29" spans="1:9" x14ac:dyDescent="0.25">
      <c r="B29" s="179"/>
      <c r="C29" s="179"/>
      <c r="D29" s="179"/>
      <c r="E29" s="179"/>
      <c r="F29" s="179"/>
      <c r="G29" s="179"/>
      <c r="H29" s="179"/>
      <c r="I29" s="179"/>
    </row>
    <row r="30" spans="1:9" x14ac:dyDescent="0.25">
      <c r="A30" s="180" t="s">
        <v>138</v>
      </c>
      <c r="B30" s="179"/>
      <c r="C30" s="179"/>
      <c r="D30" s="179"/>
      <c r="E30" s="179"/>
      <c r="F30" s="179"/>
      <c r="G30" s="179"/>
      <c r="H30" s="179"/>
      <c r="I30" s="179"/>
    </row>
    <row r="31" spans="1:9" x14ac:dyDescent="0.25">
      <c r="A31" s="200" t="s">
        <v>144</v>
      </c>
      <c r="B31" s="154">
        <v>0</v>
      </c>
      <c r="C31" s="184"/>
      <c r="D31" s="171">
        <v>0</v>
      </c>
      <c r="E31" s="171">
        <v>0</v>
      </c>
      <c r="F31" s="171">
        <v>0</v>
      </c>
      <c r="G31" s="171">
        <v>0</v>
      </c>
      <c r="H31" s="171">
        <v>0</v>
      </c>
      <c r="I31" s="171">
        <v>0</v>
      </c>
    </row>
    <row r="32" spans="1:9" x14ac:dyDescent="0.25">
      <c r="A32" s="200" t="s">
        <v>144</v>
      </c>
      <c r="B32" s="154">
        <v>0</v>
      </c>
      <c r="C32" s="184"/>
      <c r="D32" s="171">
        <v>0</v>
      </c>
      <c r="E32" s="171">
        <v>0</v>
      </c>
      <c r="F32" s="171">
        <v>0</v>
      </c>
      <c r="G32" s="171">
        <v>0</v>
      </c>
      <c r="H32" s="171">
        <v>0</v>
      </c>
      <c r="I32" s="171">
        <v>0</v>
      </c>
    </row>
    <row r="33" spans="1:9" x14ac:dyDescent="0.25">
      <c r="A33" s="200" t="s">
        <v>144</v>
      </c>
      <c r="B33" s="154">
        <v>0</v>
      </c>
      <c r="C33" s="184"/>
      <c r="D33" s="171">
        <v>0</v>
      </c>
      <c r="E33" s="171">
        <v>0</v>
      </c>
      <c r="F33" s="171">
        <v>0</v>
      </c>
      <c r="G33" s="171">
        <v>0</v>
      </c>
      <c r="H33" s="171">
        <v>0</v>
      </c>
      <c r="I33" s="171">
        <v>0</v>
      </c>
    </row>
    <row r="34" spans="1:9" x14ac:dyDescent="0.25">
      <c r="A34" s="200" t="s">
        <v>144</v>
      </c>
      <c r="B34" s="154">
        <v>0</v>
      </c>
      <c r="C34" s="184"/>
      <c r="D34" s="171">
        <v>0</v>
      </c>
      <c r="E34" s="171">
        <v>0</v>
      </c>
      <c r="F34" s="171">
        <v>0</v>
      </c>
      <c r="G34" s="171">
        <v>0</v>
      </c>
      <c r="H34" s="171">
        <v>0</v>
      </c>
      <c r="I34" s="171">
        <v>0</v>
      </c>
    </row>
    <row r="35" spans="1:9" x14ac:dyDescent="0.25">
      <c r="A35" s="200" t="s">
        <v>144</v>
      </c>
      <c r="B35" s="154">
        <v>0</v>
      </c>
      <c r="C35" s="184"/>
      <c r="D35" s="171">
        <v>0</v>
      </c>
      <c r="E35" s="171">
        <v>0</v>
      </c>
      <c r="F35" s="171">
        <v>0</v>
      </c>
      <c r="G35" s="171">
        <v>0</v>
      </c>
      <c r="H35" s="171">
        <v>0</v>
      </c>
      <c r="I35" s="171">
        <v>0</v>
      </c>
    </row>
    <row r="36" spans="1:9" x14ac:dyDescent="0.25">
      <c r="A36" s="200" t="s">
        <v>144</v>
      </c>
      <c r="B36" s="154">
        <v>0</v>
      </c>
      <c r="C36" s="184"/>
      <c r="D36" s="171">
        <v>0</v>
      </c>
      <c r="E36" s="171">
        <v>0</v>
      </c>
      <c r="F36" s="171">
        <v>0</v>
      </c>
      <c r="G36" s="171">
        <v>0</v>
      </c>
      <c r="H36" s="171">
        <v>0</v>
      </c>
      <c r="I36" s="171">
        <v>0</v>
      </c>
    </row>
    <row r="37" spans="1:9" ht="15.75" thickBot="1" x14ac:dyDescent="0.3">
      <c r="A37" s="176" t="s">
        <v>127</v>
      </c>
      <c r="B37" s="185">
        <f>SUM(B31:B36)</f>
        <v>0</v>
      </c>
      <c r="C37" s="179"/>
      <c r="D37" s="185">
        <f t="shared" ref="D37:I37" si="6">SUM(D31:D36)</f>
        <v>0</v>
      </c>
      <c r="E37" s="185">
        <f t="shared" si="6"/>
        <v>0</v>
      </c>
      <c r="F37" s="185">
        <f t="shared" si="6"/>
        <v>0</v>
      </c>
      <c r="G37" s="185">
        <f t="shared" si="6"/>
        <v>0</v>
      </c>
      <c r="H37" s="185">
        <f t="shared" si="6"/>
        <v>0</v>
      </c>
      <c r="I37" s="185">
        <f t="shared" si="6"/>
        <v>0</v>
      </c>
    </row>
  </sheetData>
  <sheetProtection password="D968" sheet="1" objects="1" scenarios="1"/>
  <mergeCells count="1">
    <mergeCell ref="A17:I17"/>
  </mergeCells>
  <pageMargins left="0.70866141732283472" right="0.70866141732283472" top="0.74803149606299213" bottom="0.74803149606299213" header="0.31496062992125984" footer="0.31496062992125984"/>
  <pageSetup paperSize="9" scale="88" orientation="landscape" r:id="rId1"/>
  <ignoredErrors>
    <ignoredError sqref="B3:I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opLeftCell="C10" zoomScaleNormal="100" workbookViewId="0">
      <selection activeCell="K19" sqref="K19"/>
    </sheetView>
  </sheetViews>
  <sheetFormatPr defaultColWidth="9.140625" defaultRowHeight="12.75" x14ac:dyDescent="0.2"/>
  <cols>
    <col min="1" max="1" width="9.140625" style="1"/>
    <col min="2" max="2" width="60.7109375" style="1" customWidth="1"/>
    <col min="3" max="3" width="16.5703125" style="1" customWidth="1"/>
    <col min="4" max="4" width="15.85546875" style="1" customWidth="1"/>
    <col min="5" max="5" width="15.85546875" style="1" bestFit="1" customWidth="1"/>
    <col min="6" max="7" width="16" style="1" bestFit="1" customWidth="1"/>
    <col min="8" max="9" width="15.7109375" style="1" bestFit="1" customWidth="1"/>
    <col min="10" max="16384" width="9.140625" style="1"/>
  </cols>
  <sheetData>
    <row r="1" spans="2:9" x14ac:dyDescent="0.2">
      <c r="B1" s="72">
        <f>Declaration!C3</f>
        <v>0</v>
      </c>
    </row>
    <row r="2" spans="2:9" ht="15" x14ac:dyDescent="0.25">
      <c r="B2" s="192" t="s">
        <v>150</v>
      </c>
      <c r="C2" s="69" t="str">
        <f>SOCIE!D3</f>
        <v>Actual 2017-18</v>
      </c>
      <c r="D2" s="70" t="str">
        <f>SOCIE!F3</f>
        <v>Forecast 2018-19</v>
      </c>
      <c r="E2" s="70" t="str">
        <f>SOCIE!G3</f>
        <v>Forecast 2019-20</v>
      </c>
      <c r="F2" s="70" t="str">
        <f>SOCIE!H3</f>
        <v>Forecast 2020-21</v>
      </c>
      <c r="G2" s="70" t="str">
        <f>SOCIE!I3</f>
        <v>Forecast 2021-22</v>
      </c>
      <c r="H2" s="70" t="str">
        <f>SOCIE!J3</f>
        <v>Forecast 2022-23</v>
      </c>
      <c r="I2" s="70" t="str">
        <f>SOCIE!K3</f>
        <v>Forecast 2023-24</v>
      </c>
    </row>
    <row r="3" spans="2:9" ht="15" x14ac:dyDescent="0.25">
      <c r="B3" s="7" t="s">
        <v>50</v>
      </c>
      <c r="C3" s="71" t="s">
        <v>6</v>
      </c>
      <c r="D3" s="71" t="s">
        <v>6</v>
      </c>
      <c r="E3" s="71" t="s">
        <v>6</v>
      </c>
      <c r="F3" s="71" t="s">
        <v>6</v>
      </c>
      <c r="G3" s="71" t="s">
        <v>6</v>
      </c>
      <c r="H3" s="71" t="s">
        <v>6</v>
      </c>
      <c r="I3" s="71" t="s">
        <v>6</v>
      </c>
    </row>
    <row r="4" spans="2:9" ht="15" x14ac:dyDescent="0.25">
      <c r="B4" s="7"/>
      <c r="C4" s="8"/>
      <c r="D4" s="8"/>
      <c r="E4" s="8"/>
      <c r="F4" s="8"/>
      <c r="G4" s="8"/>
      <c r="H4" s="8"/>
      <c r="I4" s="8"/>
    </row>
    <row r="5" spans="2:9" ht="15" x14ac:dyDescent="0.25">
      <c r="B5" s="317" t="s">
        <v>51</v>
      </c>
      <c r="C5" s="318"/>
      <c r="D5" s="318"/>
      <c r="E5" s="318"/>
      <c r="F5" s="318"/>
      <c r="G5" s="318"/>
      <c r="H5" s="318"/>
      <c r="I5" s="319"/>
    </row>
    <row r="6" spans="2:9" ht="15" x14ac:dyDescent="0.25">
      <c r="B6" s="12" t="s">
        <v>52</v>
      </c>
      <c r="C6" s="53">
        <f>SOCIE!D18</f>
        <v>0</v>
      </c>
      <c r="D6" s="53">
        <f>SOCIE!F18</f>
        <v>0</v>
      </c>
      <c r="E6" s="53">
        <f>SOCIE!G18</f>
        <v>0</v>
      </c>
      <c r="F6" s="53">
        <f>SOCIE!H18</f>
        <v>0</v>
      </c>
      <c r="G6" s="53">
        <f>SOCIE!I18</f>
        <v>0</v>
      </c>
      <c r="H6" s="53">
        <f>SOCIE!J18</f>
        <v>0</v>
      </c>
      <c r="I6" s="53">
        <f>SOCIE!K18</f>
        <v>0</v>
      </c>
    </row>
    <row r="7" spans="2:9" ht="30" x14ac:dyDescent="0.25">
      <c r="B7" s="14" t="s">
        <v>194</v>
      </c>
      <c r="C7" s="57" t="e">
        <f>SOCIE!D8/SOCIE!D18</f>
        <v>#DIV/0!</v>
      </c>
      <c r="D7" s="57" t="e">
        <f>SOCIE!F8/SOCIE!F18</f>
        <v>#DIV/0!</v>
      </c>
      <c r="E7" s="57" t="e">
        <f>SOCIE!G8/SOCIE!G18</f>
        <v>#DIV/0!</v>
      </c>
      <c r="F7" s="57" t="e">
        <f>SOCIE!H8/SOCIE!H18</f>
        <v>#DIV/0!</v>
      </c>
      <c r="G7" s="57" t="e">
        <f>SOCIE!I8/SOCIE!I18</f>
        <v>#DIV/0!</v>
      </c>
      <c r="H7" s="57" t="e">
        <f>SOCIE!J8/SOCIE!J18</f>
        <v>#DIV/0!</v>
      </c>
      <c r="I7" s="57" t="e">
        <f>SOCIE!K8/SOCIE!K18</f>
        <v>#DIV/0!</v>
      </c>
    </row>
    <row r="8" spans="2:9" ht="30" x14ac:dyDescent="0.25">
      <c r="B8" s="14" t="s">
        <v>195</v>
      </c>
      <c r="C8" s="57" t="e">
        <f>100%-C7</f>
        <v>#DIV/0!</v>
      </c>
      <c r="D8" s="57" t="e">
        <f t="shared" ref="D8:F8" si="0">100%-D7</f>
        <v>#DIV/0!</v>
      </c>
      <c r="E8" s="57" t="e">
        <f t="shared" si="0"/>
        <v>#DIV/0!</v>
      </c>
      <c r="F8" s="57" t="e">
        <f t="shared" si="0"/>
        <v>#DIV/0!</v>
      </c>
      <c r="G8" s="57" t="e">
        <f t="shared" ref="G8:I8" si="1">100%-G7</f>
        <v>#DIV/0!</v>
      </c>
      <c r="H8" s="57" t="e">
        <f t="shared" si="1"/>
        <v>#DIV/0!</v>
      </c>
      <c r="I8" s="57" t="e">
        <f t="shared" si="1"/>
        <v>#DIV/0!</v>
      </c>
    </row>
    <row r="9" spans="2:9" ht="15" x14ac:dyDescent="0.25">
      <c r="B9" s="14" t="s">
        <v>53</v>
      </c>
      <c r="C9" s="57" t="e">
        <f>SOCIE!D7/SOCIE!D18</f>
        <v>#DIV/0!</v>
      </c>
      <c r="D9" s="57" t="e">
        <f>SOCIE!F7/SOCIE!F18</f>
        <v>#DIV/0!</v>
      </c>
      <c r="E9" s="57" t="e">
        <f>SOCIE!G7/SOCIE!G18</f>
        <v>#DIV/0!</v>
      </c>
      <c r="F9" s="57" t="e">
        <f>SOCIE!H7/SOCIE!H18</f>
        <v>#DIV/0!</v>
      </c>
      <c r="G9" s="57" t="e">
        <f>SOCIE!I7/SOCIE!I18</f>
        <v>#DIV/0!</v>
      </c>
      <c r="H9" s="57" t="e">
        <f>SOCIE!J7/SOCIE!J18</f>
        <v>#DIV/0!</v>
      </c>
      <c r="I9" s="57" t="e">
        <f>SOCIE!K7/SOCIE!K18</f>
        <v>#DIV/0!</v>
      </c>
    </row>
    <row r="10" spans="2:9" ht="15" x14ac:dyDescent="0.25">
      <c r="B10" s="13" t="s">
        <v>54</v>
      </c>
      <c r="C10" s="57" t="e">
        <f>SOCIE!D9/SOCIE!D18</f>
        <v>#DIV/0!</v>
      </c>
      <c r="D10" s="57" t="e">
        <f>SOCIE!F9/SOCIE!F18</f>
        <v>#DIV/0!</v>
      </c>
      <c r="E10" s="57" t="e">
        <f>SOCIE!G9/SOCIE!G18</f>
        <v>#DIV/0!</v>
      </c>
      <c r="F10" s="57" t="e">
        <f>SOCIE!H9/SOCIE!H18</f>
        <v>#DIV/0!</v>
      </c>
      <c r="G10" s="57" t="e">
        <f>SOCIE!I9/SOCIE!I18</f>
        <v>#DIV/0!</v>
      </c>
      <c r="H10" s="57" t="e">
        <f>SOCIE!J9/SOCIE!J18</f>
        <v>#DIV/0!</v>
      </c>
      <c r="I10" s="57" t="e">
        <f>SOCIE!K9/SOCIE!K18</f>
        <v>#DIV/0!</v>
      </c>
    </row>
    <row r="11" spans="2:9" ht="15" x14ac:dyDescent="0.25">
      <c r="B11" s="15" t="s">
        <v>55</v>
      </c>
      <c r="C11" s="61" t="e">
        <f>SOCIE!D14/SOCIE!D18</f>
        <v>#DIV/0!</v>
      </c>
      <c r="D11" s="61" t="e">
        <f>SOCIE!F14/SOCIE!F18</f>
        <v>#DIV/0!</v>
      </c>
      <c r="E11" s="61" t="e">
        <f>SOCIE!G14/SOCIE!G18</f>
        <v>#DIV/0!</v>
      </c>
      <c r="F11" s="61" t="e">
        <f>SOCIE!H14/SOCIE!H18</f>
        <v>#DIV/0!</v>
      </c>
      <c r="G11" s="61" t="e">
        <f>SOCIE!I14/SOCIE!I18</f>
        <v>#DIV/0!</v>
      </c>
      <c r="H11" s="61" t="e">
        <f>SOCIE!J14/SOCIE!J18</f>
        <v>#DIV/0!</v>
      </c>
      <c r="I11" s="61" t="e">
        <f>SOCIE!K14/SOCIE!K18</f>
        <v>#DIV/0!</v>
      </c>
    </row>
    <row r="12" spans="2:9" ht="15" x14ac:dyDescent="0.25">
      <c r="B12" s="46"/>
      <c r="C12" s="73"/>
      <c r="D12" s="73"/>
      <c r="E12" s="73"/>
      <c r="F12" s="73"/>
      <c r="G12" s="73"/>
      <c r="H12" s="73"/>
      <c r="I12" s="73"/>
    </row>
    <row r="13" spans="2:9" ht="15" hidden="1" x14ac:dyDescent="0.25">
      <c r="B13" s="16"/>
      <c r="C13" s="16"/>
      <c r="D13" s="16"/>
      <c r="E13" s="16"/>
      <c r="F13" s="16"/>
      <c r="G13" s="16"/>
      <c r="H13" s="16"/>
      <c r="I13" s="16"/>
    </row>
    <row r="14" spans="2:9" ht="15" x14ac:dyDescent="0.25">
      <c r="B14" s="320" t="s">
        <v>56</v>
      </c>
      <c r="C14" s="321"/>
      <c r="D14" s="321"/>
      <c r="E14" s="321"/>
      <c r="F14" s="321"/>
      <c r="G14" s="321"/>
      <c r="H14" s="321"/>
      <c r="I14" s="322"/>
    </row>
    <row r="15" spans="2:9" ht="15" x14ac:dyDescent="0.25">
      <c r="B15" s="12" t="s">
        <v>57</v>
      </c>
      <c r="C15" s="53">
        <f>SOCIE!D31</f>
        <v>0</v>
      </c>
      <c r="D15" s="53">
        <f>SOCIE!F31</f>
        <v>0</v>
      </c>
      <c r="E15" s="53">
        <f>SOCIE!G31</f>
        <v>0</v>
      </c>
      <c r="F15" s="53">
        <f>SOCIE!H31</f>
        <v>0</v>
      </c>
      <c r="G15" s="53">
        <f>SOCIE!I31</f>
        <v>0</v>
      </c>
      <c r="H15" s="53">
        <f>SOCIE!J31</f>
        <v>0</v>
      </c>
      <c r="I15" s="53">
        <f>SOCIE!K31</f>
        <v>0</v>
      </c>
    </row>
    <row r="16" spans="2:9" ht="15" x14ac:dyDescent="0.25">
      <c r="B16" s="13" t="s">
        <v>114</v>
      </c>
      <c r="C16" s="57" t="e">
        <f>SOCIE!D22/SOCIE!D31</f>
        <v>#DIV/0!</v>
      </c>
      <c r="D16" s="57" t="e">
        <f>SOCIE!F22/SOCIE!F31</f>
        <v>#DIV/0!</v>
      </c>
      <c r="E16" s="57" t="e">
        <f>SOCIE!G22/SOCIE!G31</f>
        <v>#DIV/0!</v>
      </c>
      <c r="F16" s="57" t="e">
        <f>SOCIE!H22/SOCIE!H31</f>
        <v>#DIV/0!</v>
      </c>
      <c r="G16" s="57" t="e">
        <f>SOCIE!I22/SOCIE!I31</f>
        <v>#DIV/0!</v>
      </c>
      <c r="H16" s="57" t="e">
        <f>SOCIE!J22/SOCIE!J31</f>
        <v>#DIV/0!</v>
      </c>
      <c r="I16" s="57" t="e">
        <f>SOCIE!K22/SOCIE!K31</f>
        <v>#DIV/0!</v>
      </c>
    </row>
    <row r="17" spans="1:11" ht="15" x14ac:dyDescent="0.25">
      <c r="B17" s="12" t="s">
        <v>115</v>
      </c>
      <c r="C17" s="60" t="e">
        <f>SOCIE!D25/SOCIE!D31</f>
        <v>#DIV/0!</v>
      </c>
      <c r="D17" s="57" t="e">
        <f>SOCIE!F25/SOCIE!F31</f>
        <v>#DIV/0!</v>
      </c>
      <c r="E17" s="57" t="e">
        <f>SOCIE!G25/SOCIE!G31</f>
        <v>#DIV/0!</v>
      </c>
      <c r="F17" s="57" t="e">
        <f>SOCIE!H25/SOCIE!H31</f>
        <v>#DIV/0!</v>
      </c>
      <c r="G17" s="57" t="e">
        <f>SOCIE!I25/SOCIE!I31</f>
        <v>#DIV/0!</v>
      </c>
      <c r="H17" s="57" t="e">
        <f>SOCIE!J25/SOCIE!J31</f>
        <v>#DIV/0!</v>
      </c>
      <c r="I17" s="57" t="e">
        <f>SOCIE!K25/SOCIE!K31</f>
        <v>#DIV/0!</v>
      </c>
    </row>
    <row r="18" spans="1:11" ht="15" x14ac:dyDescent="0.25">
      <c r="B18" s="15" t="s">
        <v>129</v>
      </c>
      <c r="C18" s="61" t="e">
        <f>SOCIE!D27/SOCIE!D31</f>
        <v>#DIV/0!</v>
      </c>
      <c r="D18" s="61" t="e">
        <f>SOCIE!F27/SOCIE!F31</f>
        <v>#DIV/0!</v>
      </c>
      <c r="E18" s="61" t="e">
        <f>SOCIE!G27/SOCIE!G31</f>
        <v>#DIV/0!</v>
      </c>
      <c r="F18" s="61" t="e">
        <f>SOCIE!H27/SOCIE!H31</f>
        <v>#DIV/0!</v>
      </c>
      <c r="G18" s="61" t="e">
        <f>SOCIE!I27/SOCIE!I31</f>
        <v>#DIV/0!</v>
      </c>
      <c r="H18" s="61" t="e">
        <f>SOCIE!J27/SOCIE!J31</f>
        <v>#DIV/0!</v>
      </c>
      <c r="I18" s="61" t="e">
        <f>SOCIE!K27/SOCIE!K31</f>
        <v>#DIV/0!</v>
      </c>
    </row>
    <row r="19" spans="1:11" ht="15" x14ac:dyDescent="0.25">
      <c r="B19" s="16"/>
      <c r="C19" s="16"/>
      <c r="D19" s="16"/>
      <c r="E19" s="16"/>
      <c r="F19" s="16"/>
      <c r="G19" s="16"/>
      <c r="H19" s="16"/>
      <c r="I19" s="16"/>
    </row>
    <row r="20" spans="1:11" ht="15" x14ac:dyDescent="0.25">
      <c r="B20" s="320" t="s">
        <v>58</v>
      </c>
      <c r="C20" s="321"/>
      <c r="D20" s="321"/>
      <c r="E20" s="321"/>
      <c r="F20" s="321"/>
      <c r="G20" s="321"/>
      <c r="H20" s="321"/>
      <c r="I20" s="322"/>
    </row>
    <row r="21" spans="1:11" ht="15" x14ac:dyDescent="0.25">
      <c r="B21" s="17" t="s">
        <v>59</v>
      </c>
      <c r="C21" s="59">
        <f>SOCIE!D34</f>
        <v>0</v>
      </c>
      <c r="D21" s="59">
        <f>SOCIE!F34</f>
        <v>0</v>
      </c>
      <c r="E21" s="59">
        <f>SOCIE!G34</f>
        <v>0</v>
      </c>
      <c r="F21" s="59">
        <f>SOCIE!H34</f>
        <v>0</v>
      </c>
      <c r="G21" s="59">
        <f>SOCIE!I34</f>
        <v>0</v>
      </c>
      <c r="H21" s="59">
        <f>SOCIE!J34</f>
        <v>0</v>
      </c>
      <c r="I21" s="59">
        <f>SOCIE!K34</f>
        <v>0</v>
      </c>
    </row>
    <row r="22" spans="1:11" ht="15" x14ac:dyDescent="0.25">
      <c r="B22" s="52" t="s">
        <v>60</v>
      </c>
      <c r="C22" s="57" t="e">
        <f>SOCIE!D34/SOCIE!D18</f>
        <v>#DIV/0!</v>
      </c>
      <c r="D22" s="58" t="e">
        <f>SOCIE!F34/SOCIE!F18</f>
        <v>#DIV/0!</v>
      </c>
      <c r="E22" s="57" t="e">
        <f>SOCIE!G34/SOCIE!G18</f>
        <v>#DIV/0!</v>
      </c>
      <c r="F22" s="60" t="e">
        <f>SOCIE!H34/SOCIE!H18</f>
        <v>#DIV/0!</v>
      </c>
      <c r="G22" s="60" t="e">
        <f>SOCIE!I34/SOCIE!I18</f>
        <v>#DIV/0!</v>
      </c>
      <c r="H22" s="60" t="e">
        <f>SOCIE!J34/SOCIE!J18</f>
        <v>#DIV/0!</v>
      </c>
      <c r="I22" s="60" t="e">
        <f>SOCIE!K34/SOCIE!K18</f>
        <v>#DIV/0!</v>
      </c>
    </row>
    <row r="23" spans="1:11" ht="15" x14ac:dyDescent="0.25">
      <c r="B23" s="13" t="s">
        <v>206</v>
      </c>
      <c r="C23" s="209">
        <f>'Adjusted operating result'!C23</f>
        <v>0</v>
      </c>
      <c r="D23" s="209">
        <f>'Adjusted operating result'!E23</f>
        <v>0</v>
      </c>
      <c r="E23" s="209">
        <f>'Adjusted operating result'!F23</f>
        <v>0</v>
      </c>
      <c r="F23" s="209">
        <f>'Adjusted operating result'!G23</f>
        <v>0</v>
      </c>
      <c r="G23" s="209">
        <f>'Adjusted operating result'!H23</f>
        <v>0</v>
      </c>
      <c r="H23" s="209">
        <f>'Adjusted operating result'!I23</f>
        <v>0</v>
      </c>
      <c r="I23" s="209">
        <f>'Adjusted operating result'!J23</f>
        <v>0</v>
      </c>
      <c r="J23" s="193"/>
      <c r="K23" s="194"/>
    </row>
    <row r="24" spans="1:11" ht="15" x14ac:dyDescent="0.25">
      <c r="B24" s="15" t="s">
        <v>207</v>
      </c>
      <c r="C24" s="201" t="e">
        <f>'Adjusted operating result'!C23/SOCIE!D18</f>
        <v>#DIV/0!</v>
      </c>
      <c r="D24" s="201" t="e">
        <f>'Adjusted operating result'!E23/SOCIE!F18</f>
        <v>#DIV/0!</v>
      </c>
      <c r="E24" s="201" t="e">
        <f>'Adjusted operating result'!F23/SOCIE!G18</f>
        <v>#DIV/0!</v>
      </c>
      <c r="F24" s="201" t="e">
        <f>'Adjusted operating result'!G23/SOCIE!H18</f>
        <v>#DIV/0!</v>
      </c>
      <c r="G24" s="201" t="e">
        <f>'Adjusted operating result'!H23/SOCIE!I18</f>
        <v>#DIV/0!</v>
      </c>
      <c r="H24" s="201" t="e">
        <f>'Adjusted operating result'!I23/SOCIE!J18</f>
        <v>#DIV/0!</v>
      </c>
      <c r="I24" s="201" t="e">
        <f>'Adjusted operating result'!J23/SOCIE!K18</f>
        <v>#DIV/0!</v>
      </c>
    </row>
    <row r="25" spans="1:11" ht="15" x14ac:dyDescent="0.25">
      <c r="B25" s="16"/>
      <c r="C25" s="16"/>
      <c r="D25" s="16"/>
      <c r="E25" s="16"/>
      <c r="F25" s="16"/>
      <c r="G25" s="16"/>
      <c r="H25" s="16"/>
      <c r="I25" s="16"/>
    </row>
    <row r="26" spans="1:11" ht="15" x14ac:dyDescent="0.25">
      <c r="B26" s="320" t="s">
        <v>63</v>
      </c>
      <c r="C26" s="321"/>
      <c r="D26" s="321"/>
      <c r="E26" s="321"/>
      <c r="F26" s="321"/>
      <c r="G26" s="321"/>
      <c r="H26" s="321"/>
      <c r="I26" s="322"/>
    </row>
    <row r="27" spans="1:11" ht="15" x14ac:dyDescent="0.25">
      <c r="B27" s="12" t="s">
        <v>65</v>
      </c>
      <c r="C27" s="53">
        <f>'Balance sheet'!E14+'Balance sheet'!E13</f>
        <v>0</v>
      </c>
      <c r="D27" s="53">
        <f>'Balance sheet'!G14+'Balance sheet'!G13</f>
        <v>0</v>
      </c>
      <c r="E27" s="53">
        <f>'Balance sheet'!H14+'Balance sheet'!H13</f>
        <v>0</v>
      </c>
      <c r="F27" s="53">
        <f>'Balance sheet'!I14+'Balance sheet'!I13</f>
        <v>0</v>
      </c>
      <c r="G27" s="53">
        <f>'Balance sheet'!J14+'Balance sheet'!J13</f>
        <v>0</v>
      </c>
      <c r="H27" s="53">
        <f>'Balance sheet'!K14+'Balance sheet'!K13</f>
        <v>0</v>
      </c>
      <c r="I27" s="53">
        <f>'Balance sheet'!L14+'Balance sheet'!L13</f>
        <v>0</v>
      </c>
      <c r="J27" s="11"/>
    </row>
    <row r="28" spans="1:11" ht="15" x14ac:dyDescent="0.25">
      <c r="B28" s="12" t="s">
        <v>31</v>
      </c>
      <c r="C28" s="53">
        <f>'Balance sheet'!E19</f>
        <v>0</v>
      </c>
      <c r="D28" s="53">
        <f>'Balance sheet'!G19</f>
        <v>0</v>
      </c>
      <c r="E28" s="53">
        <f>'Balance sheet'!H19</f>
        <v>0</v>
      </c>
      <c r="F28" s="53">
        <f>'Balance sheet'!I19</f>
        <v>0</v>
      </c>
      <c r="G28" s="53">
        <f>'Balance sheet'!J19</f>
        <v>0</v>
      </c>
      <c r="H28" s="53">
        <f>'Balance sheet'!K19</f>
        <v>0</v>
      </c>
      <c r="I28" s="53">
        <f>'Balance sheet'!L19</f>
        <v>0</v>
      </c>
      <c r="J28" s="11"/>
    </row>
    <row r="29" spans="1:11" ht="15" x14ac:dyDescent="0.25">
      <c r="B29" s="101" t="s">
        <v>64</v>
      </c>
      <c r="C29" s="54" t="e">
        <f>('Balance sheet'!E14+'Balance sheet'!E13-'Balance sheet'!E19)/(SOCIE!D31-SOCIE!D27)*365</f>
        <v>#DIV/0!</v>
      </c>
      <c r="D29" s="54" t="e">
        <f>('Balance sheet'!G14+'Balance sheet'!G13-'Balance sheet'!G19)/(SOCIE!F31-SOCIE!F27)*365</f>
        <v>#DIV/0!</v>
      </c>
      <c r="E29" s="54" t="e">
        <f>('Balance sheet'!H14+'Balance sheet'!H13-'Balance sheet'!H19)/(SOCIE!G31-SOCIE!G27)*365</f>
        <v>#DIV/0!</v>
      </c>
      <c r="F29" s="54" t="e">
        <f>('Balance sheet'!I14+'Balance sheet'!I13-'Balance sheet'!I19)/(SOCIE!H31-SOCIE!H27)*365</f>
        <v>#DIV/0!</v>
      </c>
      <c r="G29" s="54" t="e">
        <f>('Balance sheet'!J14+'Balance sheet'!J13-'Balance sheet'!J19)/(SOCIE!I31-SOCIE!I27)*365</f>
        <v>#DIV/0!</v>
      </c>
      <c r="H29" s="54" t="e">
        <f>('Balance sheet'!K14+'Balance sheet'!K13-'Balance sheet'!K19)/(SOCIE!J31-SOCIE!J27)*365</f>
        <v>#DIV/0!</v>
      </c>
      <c r="I29" s="54" t="e">
        <f>('Balance sheet'!L14+'Balance sheet'!L13-'Balance sheet'!L19)/(SOCIE!K31-SOCIE!K27)*365</f>
        <v>#DIV/0!</v>
      </c>
      <c r="J29" s="11"/>
    </row>
    <row r="30" spans="1:11" ht="15" x14ac:dyDescent="0.25">
      <c r="A30" s="9"/>
      <c r="B30" s="46"/>
      <c r="C30" s="124"/>
      <c r="D30" s="124"/>
      <c r="E30" s="124"/>
      <c r="F30" s="124"/>
      <c r="G30" s="124"/>
      <c r="H30" s="124"/>
      <c r="I30" s="124"/>
      <c r="J30" s="9"/>
    </row>
    <row r="31" spans="1:11" ht="15" x14ac:dyDescent="0.25">
      <c r="B31" s="320" t="s">
        <v>61</v>
      </c>
      <c r="C31" s="321"/>
      <c r="D31" s="321"/>
      <c r="E31" s="321"/>
      <c r="F31" s="321"/>
      <c r="G31" s="321"/>
      <c r="H31" s="321"/>
      <c r="I31" s="322"/>
    </row>
    <row r="32" spans="1:11" ht="15" x14ac:dyDescent="0.25">
      <c r="B32" s="125" t="s">
        <v>87</v>
      </c>
      <c r="C32" s="126">
        <f>'Balance sheet'!E52</f>
        <v>0</v>
      </c>
      <c r="D32" s="126">
        <f>'Balance sheet'!G52</f>
        <v>0</v>
      </c>
      <c r="E32" s="126">
        <f>'Balance sheet'!H52</f>
        <v>0</v>
      </c>
      <c r="F32" s="127">
        <f>'Balance sheet'!I52</f>
        <v>0</v>
      </c>
      <c r="G32" s="127">
        <f>'Balance sheet'!J52</f>
        <v>0</v>
      </c>
      <c r="H32" s="127">
        <f>'Balance sheet'!K52</f>
        <v>0</v>
      </c>
      <c r="I32" s="127">
        <f>'Balance sheet'!L52</f>
        <v>0</v>
      </c>
    </row>
    <row r="33" spans="2:9" ht="15" x14ac:dyDescent="0.25">
      <c r="B33" s="12" t="s">
        <v>62</v>
      </c>
      <c r="C33" s="55" t="e">
        <f>'Balance sheet'!E16/'Balance sheet'!E27</f>
        <v>#DIV/0!</v>
      </c>
      <c r="D33" s="55" t="e">
        <f>'Balance sheet'!G16/'Balance sheet'!G27</f>
        <v>#DIV/0!</v>
      </c>
      <c r="E33" s="56" t="e">
        <f>'Balance sheet'!H16/'Balance sheet'!H27</f>
        <v>#DIV/0!</v>
      </c>
      <c r="F33" s="55" t="e">
        <f>'Balance sheet'!I16/'Balance sheet'!I27</f>
        <v>#DIV/0!</v>
      </c>
      <c r="G33" s="55" t="e">
        <f>'Balance sheet'!J16/'Balance sheet'!J27</f>
        <v>#DIV/0!</v>
      </c>
      <c r="H33" s="55" t="e">
        <f>'Balance sheet'!K16/'Balance sheet'!K27</f>
        <v>#DIV/0!</v>
      </c>
      <c r="I33" s="55" t="e">
        <f>'Balance sheet'!L16/'Balance sheet'!L27</f>
        <v>#DIV/0!</v>
      </c>
    </row>
    <row r="34" spans="2:9" ht="15" x14ac:dyDescent="0.25">
      <c r="B34" s="12" t="s">
        <v>117</v>
      </c>
      <c r="C34" s="57" t="e">
        <f>'Balance sheet'!E52/SOCIE!D18</f>
        <v>#DIV/0!</v>
      </c>
      <c r="D34" s="57" t="e">
        <f>'Balance sheet'!G52/SOCIE!F18</f>
        <v>#DIV/0!</v>
      </c>
      <c r="E34" s="57" t="e">
        <f>'Balance sheet'!H52/SOCIE!G18</f>
        <v>#DIV/0!</v>
      </c>
      <c r="F34" s="57" t="e">
        <f>'Balance sheet'!I52/SOCIE!H18</f>
        <v>#DIV/0!</v>
      </c>
      <c r="G34" s="57" t="e">
        <f>'Balance sheet'!J52/SOCIE!I18</f>
        <v>#DIV/0!</v>
      </c>
      <c r="H34" s="57" t="e">
        <f>'Balance sheet'!K52/SOCIE!J18</f>
        <v>#DIV/0!</v>
      </c>
      <c r="I34" s="57" t="e">
        <f>'Balance sheet'!L52/SOCIE!K18</f>
        <v>#DIV/0!</v>
      </c>
    </row>
    <row r="35" spans="2:9" ht="15" x14ac:dyDescent="0.25">
      <c r="B35" s="18" t="s">
        <v>153</v>
      </c>
      <c r="C35" s="53">
        <f>'Balance sheet'!E18+'Balance sheet'!E19+'Balance sheet'!E20+'Balance sheet'!E21+'Balance sheet'!E34+'Balance sheet'!E35+'Balance sheet'!E36+'Balance sheet'!E37+'Balance sheet'!E24+'Balance sheet'!E38</f>
        <v>0</v>
      </c>
      <c r="D35" s="53">
        <f>'Balance sheet'!G18+'Balance sheet'!G19+'Balance sheet'!G20+'Balance sheet'!G21+'Balance sheet'!G34+'Balance sheet'!G35+'Balance sheet'!G36+'Balance sheet'!G37+'Balance sheet'!G24+'Balance sheet'!G38</f>
        <v>0</v>
      </c>
      <c r="E35" s="53">
        <f>'Balance sheet'!H18+'Balance sheet'!H19+'Balance sheet'!H20+'Balance sheet'!H21+'Balance sheet'!H34+'Balance sheet'!H35+'Balance sheet'!H36+'Balance sheet'!H37+'Balance sheet'!H24+'Balance sheet'!H38</f>
        <v>0</v>
      </c>
      <c r="F35" s="53">
        <f>'Balance sheet'!I18+'Balance sheet'!I19+'Balance sheet'!I20+'Balance sheet'!I21+'Balance sheet'!I34+'Balance sheet'!I35+'Balance sheet'!I36+'Balance sheet'!I37+'Balance sheet'!I24+'Balance sheet'!I38</f>
        <v>0</v>
      </c>
      <c r="G35" s="53">
        <f>'Balance sheet'!J18+'Balance sheet'!J19+'Balance sheet'!J20+'Balance sheet'!J21+'Balance sheet'!J34+'Balance sheet'!J35+'Balance sheet'!J36+'Balance sheet'!J37+'Balance sheet'!J24+'Balance sheet'!J38</f>
        <v>0</v>
      </c>
      <c r="H35" s="53">
        <f>'Balance sheet'!K18+'Balance sheet'!K19+'Balance sheet'!K20+'Balance sheet'!K21+'Balance sheet'!K34+'Balance sheet'!K35+'Balance sheet'!K36+'Balance sheet'!K37+'Balance sheet'!K24+'Balance sheet'!K38</f>
        <v>0</v>
      </c>
      <c r="I35" s="53">
        <f>'Balance sheet'!L18+'Balance sheet'!L19+'Balance sheet'!L20+'Balance sheet'!L21+'Balance sheet'!L34+'Balance sheet'!L35+'Balance sheet'!L36+'Balance sheet'!L37+'Balance sheet'!L24+'Balance sheet'!L38</f>
        <v>0</v>
      </c>
    </row>
    <row r="36" spans="2:9" ht="15" x14ac:dyDescent="0.25">
      <c r="B36" s="101" t="s">
        <v>116</v>
      </c>
      <c r="C36" s="102" t="e">
        <f>(SOCIE!D34+SOCIE!D28)/SOCIE!D28</f>
        <v>#DIV/0!</v>
      </c>
      <c r="D36" s="102" t="e">
        <f>(SOCIE!F34+SOCIE!F28)/SOCIE!F28</f>
        <v>#DIV/0!</v>
      </c>
      <c r="E36" s="102" t="e">
        <f>(SOCIE!G34+SOCIE!G28)/SOCIE!G28</f>
        <v>#DIV/0!</v>
      </c>
      <c r="F36" s="102" t="e">
        <f>(SOCIE!H34+SOCIE!H28)/SOCIE!H28</f>
        <v>#DIV/0!</v>
      </c>
      <c r="G36" s="102" t="e">
        <f>(SOCIE!I34+SOCIE!I28)/SOCIE!I28</f>
        <v>#DIV/0!</v>
      </c>
      <c r="H36" s="102" t="e">
        <f>(SOCIE!J34+SOCIE!J28)/SOCIE!J28</f>
        <v>#DIV/0!</v>
      </c>
      <c r="I36" s="102" t="e">
        <f>(SOCIE!K34+SOCIE!K28)/SOCIE!K28</f>
        <v>#DIV/0!</v>
      </c>
    </row>
    <row r="37" spans="2:9" ht="15" x14ac:dyDescent="0.25">
      <c r="B37" s="16"/>
      <c r="C37" s="16"/>
      <c r="D37" s="16"/>
      <c r="E37" s="16"/>
      <c r="F37" s="16"/>
      <c r="G37" s="16"/>
      <c r="H37" s="16"/>
      <c r="I37" s="16"/>
    </row>
  </sheetData>
  <sheetProtection password="D968" sheet="1" objects="1" scenarios="1"/>
  <mergeCells count="5">
    <mergeCell ref="B5:I5"/>
    <mergeCell ref="B14:I14"/>
    <mergeCell ref="B20:I20"/>
    <mergeCell ref="B26:I26"/>
    <mergeCell ref="B31:I31"/>
  </mergeCells>
  <phoneticPr fontId="3" type="noConversion"/>
  <pageMargins left="0.74803149606299213" right="0.74803149606299213" top="2.3622047244094491" bottom="0.98425196850393704"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60" zoomScaleNormal="75" workbookViewId="0">
      <selection activeCell="C4" sqref="C4"/>
    </sheetView>
  </sheetViews>
  <sheetFormatPr defaultColWidth="27.140625" defaultRowHeight="17.25" x14ac:dyDescent="0.3"/>
  <cols>
    <col min="1" max="1" width="90.7109375" style="106" customWidth="1"/>
    <col min="2" max="2" width="5.5703125" style="105" customWidth="1"/>
    <col min="3" max="3" width="90.7109375" style="105" customWidth="1"/>
    <col min="4" max="4" width="5.7109375" style="105" customWidth="1"/>
    <col min="5" max="16384" width="27.140625" style="106"/>
  </cols>
  <sheetData>
    <row r="1" spans="1:4" ht="26.25" customHeight="1" x14ac:dyDescent="0.3">
      <c r="A1" s="211">
        <f>Declaration!C3</f>
        <v>0</v>
      </c>
      <c r="B1" s="149"/>
      <c r="C1" s="149"/>
    </row>
    <row r="2" spans="1:4" x14ac:dyDescent="0.3">
      <c r="A2" s="210" t="s">
        <v>161</v>
      </c>
      <c r="B2" s="215"/>
      <c r="C2" s="215"/>
      <c r="D2" s="109"/>
    </row>
    <row r="3" spans="1:4" x14ac:dyDescent="0.3">
      <c r="B3" s="216"/>
      <c r="C3" s="216"/>
      <c r="D3" s="112"/>
    </row>
    <row r="4" spans="1:4" ht="51.75" customHeight="1" x14ac:dyDescent="0.3">
      <c r="A4" s="211" t="s">
        <v>177</v>
      </c>
      <c r="B4" s="213"/>
      <c r="C4" s="114" t="s">
        <v>178</v>
      </c>
    </row>
    <row r="5" spans="1:4" x14ac:dyDescent="0.3">
      <c r="B5" s="157"/>
      <c r="C5" s="157"/>
    </row>
    <row r="6" spans="1:4" x14ac:dyDescent="0.3">
      <c r="A6" s="217"/>
      <c r="B6" s="157"/>
      <c r="C6" s="157"/>
    </row>
    <row r="7" spans="1:4" ht="102" customHeight="1" x14ac:dyDescent="0.3">
      <c r="A7" s="220" t="s">
        <v>186</v>
      </c>
      <c r="B7" s="157"/>
      <c r="C7" s="220"/>
    </row>
    <row r="8" spans="1:4" s="117" customFormat="1" x14ac:dyDescent="0.2">
      <c r="A8" s="219"/>
      <c r="B8" s="190"/>
      <c r="C8" s="219"/>
      <c r="D8" s="116"/>
    </row>
    <row r="9" spans="1:4" ht="102" customHeight="1" x14ac:dyDescent="0.3">
      <c r="A9" s="220"/>
      <c r="C9" s="220"/>
    </row>
    <row r="10" spans="1:4" x14ac:dyDescent="0.3">
      <c r="A10" s="218"/>
      <c r="C10" s="218"/>
    </row>
    <row r="11" spans="1:4" ht="102" customHeight="1" x14ac:dyDescent="0.3">
      <c r="A11" s="220"/>
      <c r="C11" s="220"/>
    </row>
    <row r="12" spans="1:4" x14ac:dyDescent="0.3">
      <c r="C12" s="106"/>
    </row>
    <row r="13" spans="1:4" ht="103.5" customHeight="1" x14ac:dyDescent="0.3">
      <c r="A13" s="220"/>
      <c r="C13" s="220"/>
    </row>
    <row r="15" spans="1:4" ht="103.5" customHeight="1" x14ac:dyDescent="0.3">
      <c r="A15" s="220"/>
      <c r="B15" s="157"/>
      <c r="C15" s="220"/>
    </row>
    <row r="16" spans="1:4" s="117" customFormat="1" x14ac:dyDescent="0.3">
      <c r="A16" s="106"/>
      <c r="B16" s="105"/>
      <c r="C16" s="105"/>
      <c r="D16" s="116"/>
    </row>
    <row r="17" spans="1:3" ht="112.5" customHeight="1" x14ac:dyDescent="0.3">
      <c r="A17" s="220"/>
      <c r="C17" s="220"/>
    </row>
    <row r="19" spans="1:3" ht="116.25" customHeight="1" x14ac:dyDescent="0.3">
      <c r="A19" s="220"/>
      <c r="C19" s="220"/>
    </row>
  </sheetData>
  <sheetProtection password="D968" sheet="1" objects="1" scenarios="1"/>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workbookViewId="0">
      <selection sqref="A1:L7"/>
    </sheetView>
  </sheetViews>
  <sheetFormatPr defaultRowHeight="12.75" x14ac:dyDescent="0.2"/>
  <cols>
    <col min="1" max="1" width="9.140625" style="289"/>
    <col min="2" max="2" width="41.140625" style="289" customWidth="1"/>
    <col min="3" max="4" width="14.5703125" style="289" customWidth="1"/>
    <col min="5" max="7" width="16.7109375" style="289" customWidth="1"/>
    <col min="8" max="12" width="33.28515625" style="289" customWidth="1"/>
    <col min="13" max="16384" width="9.140625" style="289"/>
  </cols>
  <sheetData>
    <row r="1" spans="1:12" ht="15.75" x14ac:dyDescent="0.2">
      <c r="A1" s="304" t="s">
        <v>272</v>
      </c>
      <c r="B1" s="305"/>
      <c r="C1" s="288" t="s">
        <v>271</v>
      </c>
      <c r="D1" s="288" t="s">
        <v>270</v>
      </c>
      <c r="E1" s="288" t="s">
        <v>269</v>
      </c>
      <c r="F1" s="288" t="s">
        <v>274</v>
      </c>
      <c r="G1" s="288" t="s">
        <v>275</v>
      </c>
      <c r="H1" s="288" t="s">
        <v>271</v>
      </c>
      <c r="I1" s="288" t="s">
        <v>270</v>
      </c>
      <c r="J1" s="288" t="s">
        <v>269</v>
      </c>
      <c r="K1" s="288" t="s">
        <v>274</v>
      </c>
      <c r="L1" s="288" t="s">
        <v>275</v>
      </c>
    </row>
    <row r="2" spans="1:12" ht="15.75" x14ac:dyDescent="0.2">
      <c r="A2" s="304" t="s">
        <v>268</v>
      </c>
      <c r="B2" s="305" t="s">
        <v>268</v>
      </c>
      <c r="C2" s="290" t="s">
        <v>6</v>
      </c>
      <c r="D2" s="290" t="s">
        <v>6</v>
      </c>
      <c r="E2" s="290" t="s">
        <v>6</v>
      </c>
      <c r="F2" s="290" t="s">
        <v>6</v>
      </c>
      <c r="G2" s="290" t="s">
        <v>6</v>
      </c>
      <c r="H2" s="288" t="s">
        <v>267</v>
      </c>
      <c r="I2" s="288" t="s">
        <v>267</v>
      </c>
      <c r="J2" s="288" t="s">
        <v>267</v>
      </c>
      <c r="K2" s="288" t="s">
        <v>267</v>
      </c>
      <c r="L2" s="288" t="s">
        <v>267</v>
      </c>
    </row>
    <row r="3" spans="1:12" ht="15.75" x14ac:dyDescent="0.2">
      <c r="A3" s="291" t="s">
        <v>266</v>
      </c>
      <c r="B3" s="292"/>
      <c r="C3" s="130"/>
      <c r="D3" s="130"/>
      <c r="E3" s="130"/>
      <c r="F3" s="130"/>
      <c r="G3" s="130"/>
      <c r="H3" s="130"/>
      <c r="I3" s="130"/>
      <c r="J3" s="130"/>
      <c r="K3" s="130"/>
      <c r="L3" s="130"/>
    </row>
    <row r="4" spans="1:12" ht="15.75" x14ac:dyDescent="0.2">
      <c r="A4" s="297" t="s">
        <v>273</v>
      </c>
      <c r="B4" s="292"/>
      <c r="C4" s="130"/>
      <c r="D4" s="130"/>
      <c r="E4" s="130"/>
      <c r="F4" s="130"/>
      <c r="G4" s="130"/>
      <c r="H4" s="130"/>
      <c r="I4" s="130"/>
      <c r="J4" s="130"/>
      <c r="K4" s="130"/>
      <c r="L4" s="130"/>
    </row>
    <row r="5" spans="1:12" ht="15.75" x14ac:dyDescent="0.2">
      <c r="A5" s="297" t="s">
        <v>273</v>
      </c>
      <c r="B5" s="293"/>
      <c r="C5" s="130"/>
      <c r="D5" s="130"/>
      <c r="E5" s="130"/>
      <c r="F5" s="130"/>
      <c r="G5" s="130"/>
      <c r="H5" s="130"/>
      <c r="I5" s="130"/>
      <c r="J5" s="130"/>
      <c r="K5" s="130"/>
      <c r="L5" s="130"/>
    </row>
    <row r="6" spans="1:12" ht="15.75" x14ac:dyDescent="0.2">
      <c r="A6" s="298" t="s">
        <v>273</v>
      </c>
      <c r="B6" s="294"/>
      <c r="C6" s="130"/>
      <c r="D6" s="130"/>
      <c r="E6" s="130"/>
      <c r="F6" s="130"/>
      <c r="G6" s="130"/>
      <c r="H6" s="130"/>
      <c r="I6" s="130"/>
      <c r="J6" s="130"/>
      <c r="K6" s="130"/>
      <c r="L6" s="130"/>
    </row>
    <row r="7" spans="1:12" x14ac:dyDescent="0.2">
      <c r="B7" s="295" t="s">
        <v>127</v>
      </c>
      <c r="C7" s="296">
        <f>SUM(C3:C6)</f>
        <v>0</v>
      </c>
      <c r="D7" s="296">
        <f>SUM(D3:D6)</f>
        <v>0</v>
      </c>
      <c r="E7" s="296">
        <f>SUM(E3:E6)</f>
        <v>0</v>
      </c>
      <c r="F7" s="296">
        <f>SUM(F3:F6)</f>
        <v>0</v>
      </c>
      <c r="G7" s="296">
        <f>SUM(G3:G6)</f>
        <v>0</v>
      </c>
    </row>
  </sheetData>
  <sheetProtection password="D968" sheet="1" objects="1" scenarios="1"/>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8"/>
  <sheetViews>
    <sheetView topLeftCell="A10" zoomScaleNormal="100" workbookViewId="0">
      <selection activeCell="D26" sqref="D26"/>
    </sheetView>
  </sheetViews>
  <sheetFormatPr defaultColWidth="9.140625" defaultRowHeight="12.75" x14ac:dyDescent="0.2"/>
  <cols>
    <col min="1" max="1" width="9.140625" style="1"/>
    <col min="2" max="2" width="63.7109375" style="1" customWidth="1"/>
    <col min="3" max="3" width="3.5703125" style="1" customWidth="1"/>
    <col min="4" max="4" width="8.7109375" style="1" customWidth="1"/>
    <col min="5" max="5" width="2.7109375" style="1" customWidth="1"/>
    <col min="6" max="6" width="8.7109375" style="1" customWidth="1"/>
    <col min="7" max="7" width="9.5703125" style="1" customWidth="1"/>
    <col min="8" max="11" width="9.140625" style="1"/>
    <col min="12" max="12" width="5.140625" style="1" customWidth="1"/>
    <col min="13" max="13" width="10" style="1" customWidth="1"/>
    <col min="14" max="14" width="11" style="1" customWidth="1"/>
    <col min="15" max="18" width="10.85546875" style="1" customWidth="1"/>
    <col min="19" max="19" width="71" style="1" customWidth="1"/>
    <col min="20" max="16384" width="9.140625" style="1"/>
  </cols>
  <sheetData>
    <row r="1" spans="2:29" ht="15" x14ac:dyDescent="0.25">
      <c r="B1" s="33">
        <f>Declaration!C3</f>
        <v>0</v>
      </c>
      <c r="C1" s="33"/>
      <c r="D1" s="29"/>
      <c r="E1" s="29"/>
      <c r="F1" s="29"/>
      <c r="G1" s="29"/>
      <c r="H1" s="29"/>
      <c r="I1" s="29"/>
      <c r="J1" s="29"/>
      <c r="K1" s="29"/>
      <c r="L1" s="29"/>
      <c r="M1" s="29"/>
      <c r="N1" s="34"/>
      <c r="O1" s="29"/>
      <c r="P1" s="29"/>
      <c r="Q1" s="29"/>
      <c r="R1" s="29"/>
      <c r="S1" s="29"/>
      <c r="T1" s="5"/>
      <c r="U1" s="5"/>
      <c r="V1" s="5"/>
      <c r="W1" s="5"/>
      <c r="X1" s="5"/>
      <c r="Y1" s="5"/>
      <c r="Z1" s="5"/>
      <c r="AA1" s="5"/>
      <c r="AB1" s="5"/>
      <c r="AC1" s="6"/>
    </row>
    <row r="2" spans="2:29" ht="15" x14ac:dyDescent="0.25">
      <c r="B2" s="33"/>
      <c r="C2" s="33"/>
      <c r="D2" s="31"/>
      <c r="E2" s="29"/>
      <c r="F2" s="29"/>
      <c r="G2" s="29"/>
      <c r="H2" s="29"/>
      <c r="I2" s="29"/>
      <c r="J2" s="29"/>
      <c r="K2" s="29"/>
      <c r="L2" s="29"/>
      <c r="M2" s="29"/>
      <c r="N2" s="34"/>
      <c r="O2" s="29"/>
      <c r="P2" s="29"/>
      <c r="Q2" s="29"/>
      <c r="R2" s="29"/>
      <c r="S2" s="28"/>
      <c r="T2" s="5"/>
      <c r="U2" s="5"/>
      <c r="V2" s="5"/>
      <c r="W2" s="5"/>
      <c r="X2" s="5"/>
      <c r="Y2" s="5"/>
      <c r="Z2" s="5"/>
      <c r="AA2" s="5"/>
      <c r="AB2" s="5"/>
      <c r="AC2" s="6"/>
    </row>
    <row r="3" spans="2:29" ht="67.5" customHeight="1" x14ac:dyDescent="0.25">
      <c r="B3" s="28" t="s">
        <v>100</v>
      </c>
      <c r="C3" s="28"/>
      <c r="D3" s="35" t="s">
        <v>189</v>
      </c>
      <c r="E3" s="35"/>
      <c r="F3" s="36" t="s">
        <v>66</v>
      </c>
      <c r="G3" s="35" t="s">
        <v>130</v>
      </c>
      <c r="H3" s="35" t="s">
        <v>131</v>
      </c>
      <c r="I3" s="144" t="s">
        <v>132</v>
      </c>
      <c r="J3" s="144" t="s">
        <v>159</v>
      </c>
      <c r="K3" s="144" t="s">
        <v>190</v>
      </c>
      <c r="L3" s="37"/>
      <c r="M3" s="35" t="s">
        <v>67</v>
      </c>
      <c r="N3" s="195" t="s">
        <v>133</v>
      </c>
      <c r="O3" s="195" t="s">
        <v>134</v>
      </c>
      <c r="P3" s="195" t="s">
        <v>191</v>
      </c>
      <c r="Q3" s="195" t="s">
        <v>160</v>
      </c>
      <c r="R3" s="144" t="s">
        <v>192</v>
      </c>
      <c r="S3" s="132" t="s">
        <v>112</v>
      </c>
      <c r="T3" s="132"/>
      <c r="U3" s="132"/>
      <c r="V3" s="5"/>
      <c r="W3" s="5"/>
      <c r="X3" s="5"/>
      <c r="Y3" s="3"/>
      <c r="Z3" s="5"/>
      <c r="AA3" s="3"/>
      <c r="AB3" s="2"/>
      <c r="AC3" s="3"/>
    </row>
    <row r="4" spans="2:29" ht="15" x14ac:dyDescent="0.25">
      <c r="B4" s="32"/>
      <c r="C4" s="32"/>
      <c r="D4" s="38" t="s">
        <v>6</v>
      </c>
      <c r="E4" s="38"/>
      <c r="F4" s="38" t="s">
        <v>6</v>
      </c>
      <c r="G4" s="38" t="s">
        <v>6</v>
      </c>
      <c r="H4" s="38" t="s">
        <v>6</v>
      </c>
      <c r="I4" s="38" t="s">
        <v>6</v>
      </c>
      <c r="J4" s="38" t="s">
        <v>6</v>
      </c>
      <c r="K4" s="38" t="s">
        <v>6</v>
      </c>
      <c r="L4" s="32"/>
      <c r="M4" s="39" t="s">
        <v>7</v>
      </c>
      <c r="N4" s="39" t="s">
        <v>7</v>
      </c>
      <c r="O4" s="39" t="s">
        <v>7</v>
      </c>
      <c r="P4" s="39" t="s">
        <v>7</v>
      </c>
      <c r="Q4" s="39" t="s">
        <v>7</v>
      </c>
      <c r="R4" s="39" t="s">
        <v>7</v>
      </c>
      <c r="S4" s="133"/>
      <c r="T4" s="133"/>
      <c r="U4" s="133"/>
    </row>
    <row r="5" spans="2:29" ht="15" x14ac:dyDescent="0.25">
      <c r="B5" s="28" t="s">
        <v>8</v>
      </c>
      <c r="C5" s="28"/>
      <c r="D5" s="32"/>
      <c r="E5" s="32"/>
      <c r="F5" s="32"/>
      <c r="G5" s="32"/>
      <c r="H5" s="32"/>
      <c r="I5" s="32"/>
      <c r="J5" s="32"/>
      <c r="K5" s="32"/>
      <c r="L5" s="32"/>
      <c r="M5" s="32"/>
      <c r="N5" s="32"/>
      <c r="O5" s="32"/>
      <c r="P5" s="32"/>
      <c r="Q5" s="32"/>
      <c r="R5" s="32"/>
      <c r="S5" s="133"/>
      <c r="T5" s="133"/>
      <c r="U5" s="133"/>
    </row>
    <row r="6" spans="2:29" ht="15" x14ac:dyDescent="0.25">
      <c r="D6" s="32"/>
      <c r="E6" s="32"/>
      <c r="F6" s="32"/>
      <c r="G6" s="32"/>
      <c r="H6" s="32"/>
      <c r="I6" s="32"/>
      <c r="J6" s="32"/>
      <c r="K6" s="32"/>
      <c r="L6" s="32"/>
      <c r="M6" s="32"/>
      <c r="N6" s="32"/>
      <c r="O6" s="32"/>
      <c r="P6" s="32"/>
      <c r="Q6" s="32"/>
      <c r="R6" s="32"/>
      <c r="S6" s="133"/>
      <c r="T6" s="133"/>
      <c r="U6" s="133"/>
    </row>
    <row r="7" spans="2:29" ht="15" x14ac:dyDescent="0.25">
      <c r="B7" s="40" t="s">
        <v>152</v>
      </c>
      <c r="C7" s="40"/>
      <c r="D7" s="129">
        <v>0</v>
      </c>
      <c r="E7" s="80"/>
      <c r="F7" s="129">
        <v>0</v>
      </c>
      <c r="G7" s="129">
        <v>0</v>
      </c>
      <c r="H7" s="129">
        <v>0</v>
      </c>
      <c r="I7" s="129">
        <v>0</v>
      </c>
      <c r="J7" s="129">
        <v>0</v>
      </c>
      <c r="K7" s="129">
        <v>0</v>
      </c>
      <c r="L7" s="32"/>
      <c r="M7" s="41" t="str">
        <f>IF(D7=0,"",(F7-D7)/D7)</f>
        <v/>
      </c>
      <c r="N7" s="41" t="str">
        <f t="shared" ref="N7:N24" si="0">IF(F7=0,"",(G7-F7)/F7)</f>
        <v/>
      </c>
      <c r="O7" s="41" t="str">
        <f t="shared" ref="O7:O18" si="1">IF(G7=0,"",(H7-G7)/G7)</f>
        <v/>
      </c>
      <c r="P7" s="41" t="str">
        <f t="shared" ref="P7:P18" si="2">IF(H7=0,"",(I7-H7)/H7)</f>
        <v/>
      </c>
      <c r="Q7" s="41" t="str">
        <f t="shared" ref="Q7:Q18" si="3">IF(I7=0,"",(J7-I7)/I7)</f>
        <v/>
      </c>
      <c r="R7" s="41" t="str">
        <f t="shared" ref="R7:R18" si="4">IF(J7=0,"",(K7-J7)/J7)</f>
        <v/>
      </c>
      <c r="S7" s="131"/>
      <c r="T7" s="131"/>
      <c r="U7" s="131"/>
    </row>
    <row r="8" spans="2:29" ht="15" x14ac:dyDescent="0.25">
      <c r="B8" s="40" t="s">
        <v>208</v>
      </c>
      <c r="C8" s="40"/>
      <c r="D8" s="129">
        <v>0</v>
      </c>
      <c r="E8" s="80"/>
      <c r="F8" s="129">
        <v>0</v>
      </c>
      <c r="G8" s="129">
        <v>0</v>
      </c>
      <c r="H8" s="129">
        <v>0</v>
      </c>
      <c r="I8" s="129">
        <v>0</v>
      </c>
      <c r="J8" s="129">
        <v>0</v>
      </c>
      <c r="K8" s="129">
        <v>0</v>
      </c>
      <c r="L8" s="32"/>
      <c r="M8" s="41" t="str">
        <f>IF(D8=0,"",(F8-D8)/D8)</f>
        <v/>
      </c>
      <c r="N8" s="41" t="str">
        <f t="shared" si="0"/>
        <v/>
      </c>
      <c r="O8" s="41" t="str">
        <f t="shared" si="1"/>
        <v/>
      </c>
      <c r="P8" s="41" t="str">
        <f t="shared" si="2"/>
        <v/>
      </c>
      <c r="Q8" s="41" t="str">
        <f t="shared" si="3"/>
        <v/>
      </c>
      <c r="R8" s="41" t="str">
        <f t="shared" si="4"/>
        <v/>
      </c>
      <c r="S8" s="131"/>
      <c r="T8" s="131"/>
      <c r="U8" s="131"/>
    </row>
    <row r="9" spans="2:29" ht="15" x14ac:dyDescent="0.25">
      <c r="B9" s="40" t="s">
        <v>9</v>
      </c>
      <c r="C9" s="40"/>
      <c r="D9" s="129">
        <v>0</v>
      </c>
      <c r="E9" s="80"/>
      <c r="F9" s="129">
        <v>0</v>
      </c>
      <c r="G9" s="129">
        <v>0</v>
      </c>
      <c r="H9" s="129">
        <v>0</v>
      </c>
      <c r="I9" s="129">
        <v>0</v>
      </c>
      <c r="J9" s="129">
        <v>0</v>
      </c>
      <c r="K9" s="129">
        <v>0</v>
      </c>
      <c r="L9" s="32"/>
      <c r="M9" s="41" t="str">
        <f>IF(D9=0,"",(F9-D9)/D9)</f>
        <v/>
      </c>
      <c r="N9" s="41" t="str">
        <f t="shared" si="0"/>
        <v/>
      </c>
      <c r="O9" s="41" t="str">
        <f t="shared" si="1"/>
        <v/>
      </c>
      <c r="P9" s="41" t="str">
        <f t="shared" si="2"/>
        <v/>
      </c>
      <c r="Q9" s="41" t="str">
        <f t="shared" si="3"/>
        <v/>
      </c>
      <c r="R9" s="41" t="str">
        <f t="shared" si="4"/>
        <v/>
      </c>
      <c r="S9" s="131"/>
      <c r="T9" s="131"/>
      <c r="U9" s="131"/>
    </row>
    <row r="10" spans="2:29" ht="15" x14ac:dyDescent="0.25">
      <c r="B10" s="214" t="s">
        <v>104</v>
      </c>
      <c r="C10" s="40"/>
      <c r="D10" s="229">
        <f>'ALF funding'!B37</f>
        <v>0</v>
      </c>
      <c r="E10" s="222"/>
      <c r="F10" s="229">
        <f>'ALF funding'!D37</f>
        <v>0</v>
      </c>
      <c r="G10" s="229">
        <f>'ALF funding'!E37</f>
        <v>0</v>
      </c>
      <c r="H10" s="229">
        <f>'ALF funding'!F37</f>
        <v>0</v>
      </c>
      <c r="I10" s="229">
        <f>'ALF funding'!G37</f>
        <v>0</v>
      </c>
      <c r="J10" s="229">
        <f>'ALF funding'!H37</f>
        <v>0</v>
      </c>
      <c r="K10" s="229">
        <f>'ALF funding'!I37</f>
        <v>0</v>
      </c>
      <c r="L10" s="32"/>
      <c r="M10" s="41" t="str">
        <f t="shared" ref="M10:M18" si="5">IF(D10=0,"",(F10-D10)/D10)</f>
        <v/>
      </c>
      <c r="N10" s="41" t="str">
        <f t="shared" si="0"/>
        <v/>
      </c>
      <c r="O10" s="41" t="str">
        <f t="shared" si="1"/>
        <v/>
      </c>
      <c r="P10" s="41" t="str">
        <f t="shared" si="2"/>
        <v/>
      </c>
      <c r="Q10" s="41" t="str">
        <f t="shared" si="3"/>
        <v/>
      </c>
      <c r="R10" s="41" t="str">
        <f t="shared" si="4"/>
        <v/>
      </c>
      <c r="S10" s="131"/>
      <c r="T10" s="131"/>
      <c r="U10" s="131"/>
    </row>
    <row r="11" spans="2:29" ht="15" x14ac:dyDescent="0.25">
      <c r="B11" s="40" t="s">
        <v>154</v>
      </c>
      <c r="C11" s="40"/>
      <c r="D11" s="229">
        <f>'ALF funding'!B28</f>
        <v>0</v>
      </c>
      <c r="E11" s="222"/>
      <c r="F11" s="229">
        <f>'ALF funding'!D28</f>
        <v>0</v>
      </c>
      <c r="G11" s="229">
        <f>'ALF funding'!E28</f>
        <v>0</v>
      </c>
      <c r="H11" s="229">
        <f>'ALF funding'!F28</f>
        <v>0</v>
      </c>
      <c r="I11" s="229">
        <f>'ALF funding'!G28</f>
        <v>0</v>
      </c>
      <c r="J11" s="229">
        <f>'ALF funding'!H28</f>
        <v>0</v>
      </c>
      <c r="K11" s="229">
        <f>'ALF funding'!I28</f>
        <v>0</v>
      </c>
      <c r="L11" s="32"/>
      <c r="M11" s="41" t="str">
        <f t="shared" si="5"/>
        <v/>
      </c>
      <c r="N11" s="41" t="str">
        <f t="shared" si="0"/>
        <v/>
      </c>
      <c r="O11" s="41" t="str">
        <f t="shared" si="1"/>
        <v/>
      </c>
      <c r="P11" s="41" t="str">
        <f t="shared" si="2"/>
        <v/>
      </c>
      <c r="Q11" s="41" t="str">
        <f t="shared" si="3"/>
        <v/>
      </c>
      <c r="R11" s="41" t="str">
        <f t="shared" si="4"/>
        <v/>
      </c>
      <c r="S11" s="131"/>
      <c r="T11" s="131"/>
      <c r="U11" s="131"/>
    </row>
    <row r="12" spans="2:29" ht="15" x14ac:dyDescent="0.25">
      <c r="B12" s="40" t="s">
        <v>155</v>
      </c>
      <c r="C12" s="40"/>
      <c r="D12" s="129">
        <v>0</v>
      </c>
      <c r="E12" s="80"/>
      <c r="F12" s="129">
        <v>0</v>
      </c>
      <c r="G12" s="129">
        <v>0</v>
      </c>
      <c r="H12" s="129">
        <v>0</v>
      </c>
      <c r="I12" s="129">
        <v>0</v>
      </c>
      <c r="J12" s="129">
        <v>0</v>
      </c>
      <c r="K12" s="129">
        <v>0</v>
      </c>
      <c r="L12" s="32"/>
      <c r="M12" s="41" t="str">
        <f t="shared" si="5"/>
        <v/>
      </c>
      <c r="N12" s="41" t="str">
        <f t="shared" si="0"/>
        <v/>
      </c>
      <c r="O12" s="41" t="str">
        <f t="shared" si="1"/>
        <v/>
      </c>
      <c r="P12" s="41" t="str">
        <f t="shared" si="2"/>
        <v/>
      </c>
      <c r="Q12" s="41" t="str">
        <f t="shared" si="3"/>
        <v/>
      </c>
      <c r="R12" s="41" t="str">
        <f t="shared" si="4"/>
        <v/>
      </c>
      <c r="S12" s="131"/>
      <c r="T12" s="131"/>
      <c r="U12" s="131"/>
    </row>
    <row r="13" spans="2:29" ht="15" x14ac:dyDescent="0.25">
      <c r="B13" s="40" t="s">
        <v>209</v>
      </c>
      <c r="C13" s="40"/>
      <c r="D13" s="129">
        <v>0</v>
      </c>
      <c r="E13" s="80"/>
      <c r="F13" s="129">
        <v>0</v>
      </c>
      <c r="G13" s="129">
        <v>0</v>
      </c>
      <c r="H13" s="129">
        <v>0</v>
      </c>
      <c r="I13" s="129">
        <v>0</v>
      </c>
      <c r="J13" s="129">
        <v>0</v>
      </c>
      <c r="K13" s="129">
        <v>0</v>
      </c>
      <c r="L13" s="32"/>
      <c r="M13" s="41" t="str">
        <f t="shared" si="5"/>
        <v/>
      </c>
      <c r="N13" s="41" t="str">
        <f t="shared" si="0"/>
        <v/>
      </c>
      <c r="O13" s="41" t="str">
        <f t="shared" si="1"/>
        <v/>
      </c>
      <c r="P13" s="41" t="str">
        <f t="shared" si="2"/>
        <v/>
      </c>
      <c r="Q13" s="41" t="str">
        <f t="shared" si="3"/>
        <v/>
      </c>
      <c r="R13" s="41" t="str">
        <f t="shared" si="4"/>
        <v/>
      </c>
      <c r="S13" s="131"/>
      <c r="T13" s="131"/>
      <c r="U13" s="131"/>
    </row>
    <row r="14" spans="2:29" ht="15" x14ac:dyDescent="0.25">
      <c r="B14" s="40" t="s">
        <v>10</v>
      </c>
      <c r="C14" s="40"/>
      <c r="D14" s="129">
        <v>0</v>
      </c>
      <c r="E14" s="80"/>
      <c r="F14" s="129">
        <v>0</v>
      </c>
      <c r="G14" s="129">
        <v>0</v>
      </c>
      <c r="H14" s="129">
        <v>0</v>
      </c>
      <c r="I14" s="129">
        <v>0</v>
      </c>
      <c r="J14" s="129">
        <v>0</v>
      </c>
      <c r="K14" s="129">
        <v>0</v>
      </c>
      <c r="L14" s="32"/>
      <c r="M14" s="41" t="str">
        <f t="shared" si="5"/>
        <v/>
      </c>
      <c r="N14" s="41" t="str">
        <f t="shared" si="0"/>
        <v/>
      </c>
      <c r="O14" s="41" t="str">
        <f t="shared" si="1"/>
        <v/>
      </c>
      <c r="P14" s="41" t="str">
        <f t="shared" si="2"/>
        <v/>
      </c>
      <c r="Q14" s="41" t="str">
        <f t="shared" si="3"/>
        <v/>
      </c>
      <c r="R14" s="41" t="str">
        <f t="shared" si="4"/>
        <v/>
      </c>
      <c r="S14" s="131"/>
      <c r="T14" s="131"/>
      <c r="U14" s="131"/>
    </row>
    <row r="15" spans="2:29" ht="15" x14ac:dyDescent="0.25">
      <c r="B15" s="40" t="s">
        <v>68</v>
      </c>
      <c r="C15" s="40"/>
      <c r="D15" s="130">
        <v>0</v>
      </c>
      <c r="E15" s="80"/>
      <c r="F15" s="130">
        <v>0</v>
      </c>
      <c r="G15" s="130">
        <v>0</v>
      </c>
      <c r="H15" s="130">
        <v>0</v>
      </c>
      <c r="I15" s="130">
        <v>0</v>
      </c>
      <c r="J15" s="130">
        <v>0</v>
      </c>
      <c r="K15" s="130">
        <v>0</v>
      </c>
      <c r="L15" s="32"/>
      <c r="M15" s="41" t="str">
        <f t="shared" si="5"/>
        <v/>
      </c>
      <c r="N15" s="41" t="str">
        <f t="shared" si="0"/>
        <v/>
      </c>
      <c r="O15" s="41" t="str">
        <f t="shared" si="1"/>
        <v/>
      </c>
      <c r="P15" s="41" t="str">
        <f t="shared" si="2"/>
        <v/>
      </c>
      <c r="Q15" s="41" t="str">
        <f t="shared" si="3"/>
        <v/>
      </c>
      <c r="R15" s="41" t="str">
        <f t="shared" si="4"/>
        <v/>
      </c>
      <c r="S15" s="131"/>
      <c r="T15" s="131"/>
      <c r="U15" s="131"/>
    </row>
    <row r="16" spans="2:29" ht="15" x14ac:dyDescent="0.25">
      <c r="B16" s="42" t="s">
        <v>135</v>
      </c>
      <c r="C16" s="42"/>
      <c r="D16" s="88">
        <f>SUM(D7:D15)</f>
        <v>0</v>
      </c>
      <c r="E16" s="89"/>
      <c r="F16" s="88">
        <f>SUM(F7:F15)</f>
        <v>0</v>
      </c>
      <c r="G16" s="88">
        <f t="shared" ref="G16:K16" si="6">SUM(G7:G15)</f>
        <v>0</v>
      </c>
      <c r="H16" s="88">
        <f t="shared" si="6"/>
        <v>0</v>
      </c>
      <c r="I16" s="88">
        <f t="shared" si="6"/>
        <v>0</v>
      </c>
      <c r="J16" s="88">
        <f t="shared" si="6"/>
        <v>0</v>
      </c>
      <c r="K16" s="88">
        <f t="shared" si="6"/>
        <v>0</v>
      </c>
      <c r="L16" s="32"/>
      <c r="M16" s="41" t="str">
        <f t="shared" si="5"/>
        <v/>
      </c>
      <c r="N16" s="41" t="str">
        <f t="shared" si="0"/>
        <v/>
      </c>
      <c r="O16" s="41" t="str">
        <f t="shared" si="1"/>
        <v/>
      </c>
      <c r="P16" s="41" t="str">
        <f t="shared" si="2"/>
        <v/>
      </c>
      <c r="Q16" s="41" t="str">
        <f t="shared" si="3"/>
        <v/>
      </c>
      <c r="R16" s="41" t="str">
        <f t="shared" si="4"/>
        <v/>
      </c>
      <c r="S16" s="131"/>
      <c r="T16" s="131"/>
      <c r="U16" s="131"/>
    </row>
    <row r="17" spans="2:21" ht="15.75" thickBot="1" x14ac:dyDescent="0.3">
      <c r="B17" s="40" t="s">
        <v>136</v>
      </c>
      <c r="C17" s="40"/>
      <c r="D17" s="130">
        <v>0</v>
      </c>
      <c r="E17" s="80"/>
      <c r="F17" s="130">
        <v>0</v>
      </c>
      <c r="G17" s="130">
        <v>0</v>
      </c>
      <c r="H17" s="130">
        <v>0</v>
      </c>
      <c r="I17" s="130">
        <v>0</v>
      </c>
      <c r="J17" s="130">
        <v>0</v>
      </c>
      <c r="K17" s="130">
        <v>0</v>
      </c>
      <c r="L17" s="32"/>
      <c r="M17" s="160" t="str">
        <f t="shared" si="5"/>
        <v/>
      </c>
      <c r="N17" s="41" t="str">
        <f t="shared" si="0"/>
        <v/>
      </c>
      <c r="O17" s="41" t="str">
        <f t="shared" si="1"/>
        <v/>
      </c>
      <c r="P17" s="41" t="str">
        <f t="shared" si="2"/>
        <v/>
      </c>
      <c r="Q17" s="41" t="str">
        <f t="shared" si="3"/>
        <v/>
      </c>
      <c r="R17" s="41" t="str">
        <f t="shared" si="4"/>
        <v/>
      </c>
      <c r="S17" s="131"/>
      <c r="T17" s="131"/>
      <c r="U17" s="131"/>
    </row>
    <row r="18" spans="2:21" ht="15.75" thickBot="1" x14ac:dyDescent="0.3">
      <c r="B18" s="42" t="s">
        <v>11</v>
      </c>
      <c r="C18" s="42"/>
      <c r="D18" s="75">
        <f>D16+D17</f>
        <v>0</v>
      </c>
      <c r="E18" s="76"/>
      <c r="F18" s="75">
        <f>F16+F17</f>
        <v>0</v>
      </c>
      <c r="G18" s="75">
        <f t="shared" ref="G18:K18" si="7">G16+G17</f>
        <v>0</v>
      </c>
      <c r="H18" s="75">
        <f t="shared" si="7"/>
        <v>0</v>
      </c>
      <c r="I18" s="75">
        <f t="shared" si="7"/>
        <v>0</v>
      </c>
      <c r="J18" s="75">
        <f t="shared" si="7"/>
        <v>0</v>
      </c>
      <c r="K18" s="75">
        <f t="shared" si="7"/>
        <v>0</v>
      </c>
      <c r="L18" s="43"/>
      <c r="M18" s="160" t="str">
        <f t="shared" si="5"/>
        <v/>
      </c>
      <c r="N18" s="41" t="str">
        <f t="shared" si="0"/>
        <v/>
      </c>
      <c r="O18" s="41" t="str">
        <f t="shared" si="1"/>
        <v/>
      </c>
      <c r="P18" s="41" t="str">
        <f t="shared" si="2"/>
        <v/>
      </c>
      <c r="Q18" s="41" t="str">
        <f t="shared" si="3"/>
        <v/>
      </c>
      <c r="R18" s="41" t="str">
        <f t="shared" si="4"/>
        <v/>
      </c>
      <c r="S18" s="131"/>
      <c r="T18" s="131"/>
      <c r="U18" s="131"/>
    </row>
    <row r="19" spans="2:21" ht="15" x14ac:dyDescent="0.25">
      <c r="B19" s="40"/>
      <c r="C19" s="40"/>
      <c r="D19" s="77"/>
      <c r="E19" s="77"/>
      <c r="F19" s="77"/>
      <c r="G19" s="77"/>
      <c r="H19" s="78"/>
      <c r="I19" s="78"/>
      <c r="J19" s="78"/>
      <c r="K19" s="78"/>
      <c r="L19" s="32"/>
      <c r="M19" s="160"/>
      <c r="N19" s="41"/>
      <c r="O19" s="41"/>
      <c r="P19" s="41"/>
      <c r="Q19" s="41"/>
      <c r="R19" s="41"/>
      <c r="S19" s="131"/>
      <c r="T19" s="131"/>
      <c r="U19" s="131"/>
    </row>
    <row r="20" spans="2:21" ht="15" x14ac:dyDescent="0.25">
      <c r="B20" s="42" t="s">
        <v>12</v>
      </c>
      <c r="C20" s="42"/>
      <c r="D20" s="79"/>
      <c r="E20" s="79"/>
      <c r="F20" s="79"/>
      <c r="G20" s="74"/>
      <c r="H20" s="74"/>
      <c r="I20" s="74"/>
      <c r="J20" s="74"/>
      <c r="K20" s="74"/>
      <c r="L20" s="32"/>
      <c r="M20" s="160"/>
      <c r="N20" s="41"/>
      <c r="O20" s="41"/>
      <c r="P20" s="41"/>
      <c r="Q20" s="41"/>
      <c r="R20" s="41"/>
      <c r="S20" s="131"/>
      <c r="T20" s="131"/>
      <c r="U20" s="131"/>
    </row>
    <row r="21" spans="2:21" ht="15" x14ac:dyDescent="0.25">
      <c r="B21" s="40"/>
      <c r="C21" s="40"/>
      <c r="D21" s="79"/>
      <c r="E21" s="79"/>
      <c r="F21" s="79"/>
      <c r="G21" s="74"/>
      <c r="H21" s="74"/>
      <c r="I21" s="74"/>
      <c r="J21" s="74"/>
      <c r="K21" s="74"/>
      <c r="L21" s="32"/>
      <c r="M21" s="160"/>
      <c r="N21" s="41"/>
      <c r="O21" s="41"/>
      <c r="P21" s="41"/>
      <c r="Q21" s="41"/>
      <c r="R21" s="41"/>
      <c r="S21" s="131"/>
      <c r="T21" s="131"/>
      <c r="U21" s="131"/>
    </row>
    <row r="22" spans="2:21" ht="15" x14ac:dyDescent="0.25">
      <c r="B22" s="40" t="s">
        <v>13</v>
      </c>
      <c r="C22" s="40"/>
      <c r="D22" s="221">
        <f>'Staff costs &amp; Pension Adjustmnt'!E11</f>
        <v>0</v>
      </c>
      <c r="E22" s="222"/>
      <c r="F22" s="221">
        <f>'Staff costs &amp; Pension Adjustmnt'!G11</f>
        <v>0</v>
      </c>
      <c r="G22" s="221">
        <f>'Staff costs &amp; Pension Adjustmnt'!H11</f>
        <v>0</v>
      </c>
      <c r="H22" s="221">
        <f>'Staff costs &amp; Pension Adjustmnt'!I11</f>
        <v>0</v>
      </c>
      <c r="I22" s="221">
        <f>'Staff costs &amp; Pension Adjustmnt'!J11</f>
        <v>0</v>
      </c>
      <c r="J22" s="221">
        <f>'Staff costs &amp; Pension Adjustmnt'!K11</f>
        <v>0</v>
      </c>
      <c r="K22" s="221">
        <f>'Staff costs &amp; Pension Adjustmnt'!L11</f>
        <v>0</v>
      </c>
      <c r="L22" s="32"/>
      <c r="M22" s="41" t="str">
        <f t="shared" ref="M22:M28" si="8">IF(D22=0,"",(F22-D22)/D22)</f>
        <v/>
      </c>
      <c r="N22" s="41" t="str">
        <f t="shared" si="0"/>
        <v/>
      </c>
      <c r="O22" s="41" t="str">
        <f t="shared" ref="O22:O28" si="9">IF(G22=0,"",(H22-G22)/G22)</f>
        <v/>
      </c>
      <c r="P22" s="41" t="str">
        <f t="shared" ref="P22:P28" si="10">IF(H22=0,"",(I22-H22)/H22)</f>
        <v/>
      </c>
      <c r="Q22" s="41" t="str">
        <f t="shared" ref="Q22:Q28" si="11">IF(I22=0,"",(J22-I22)/I22)</f>
        <v/>
      </c>
      <c r="R22" s="41" t="str">
        <f t="shared" ref="R22:R28" si="12">IF(J22=0,"",(K22-J22)/J22)</f>
        <v/>
      </c>
      <c r="S22" s="131"/>
      <c r="T22" s="131"/>
      <c r="U22" s="131"/>
    </row>
    <row r="23" spans="2:21" ht="15" x14ac:dyDescent="0.25">
      <c r="B23" s="40" t="s">
        <v>137</v>
      </c>
      <c r="C23" s="40"/>
      <c r="D23" s="130">
        <v>0</v>
      </c>
      <c r="E23" s="80"/>
      <c r="F23" s="130">
        <v>0</v>
      </c>
      <c r="G23" s="130">
        <v>0</v>
      </c>
      <c r="H23" s="130">
        <v>0</v>
      </c>
      <c r="I23" s="130">
        <v>0</v>
      </c>
      <c r="J23" s="130">
        <v>0</v>
      </c>
      <c r="K23" s="130">
        <v>0</v>
      </c>
      <c r="L23" s="32"/>
      <c r="M23" s="41" t="str">
        <f t="shared" si="8"/>
        <v/>
      </c>
      <c r="N23" s="41" t="str">
        <f t="shared" si="0"/>
        <v/>
      </c>
      <c r="O23" s="41" t="str">
        <f t="shared" si="9"/>
        <v/>
      </c>
      <c r="P23" s="41" t="str">
        <f t="shared" si="10"/>
        <v/>
      </c>
      <c r="Q23" s="41" t="str">
        <f t="shared" si="11"/>
        <v/>
      </c>
      <c r="R23" s="41" t="str">
        <f t="shared" si="12"/>
        <v/>
      </c>
      <c r="S23" s="131"/>
      <c r="T23" s="131"/>
      <c r="U23" s="131"/>
    </row>
    <row r="24" spans="2:21" ht="15" x14ac:dyDescent="0.25">
      <c r="B24" s="40" t="s">
        <v>179</v>
      </c>
      <c r="C24" s="40"/>
      <c r="D24" s="130">
        <v>0</v>
      </c>
      <c r="E24" s="80"/>
      <c r="F24" s="130">
        <v>0</v>
      </c>
      <c r="G24" s="130">
        <v>0</v>
      </c>
      <c r="H24" s="130">
        <v>0</v>
      </c>
      <c r="I24" s="130">
        <v>0</v>
      </c>
      <c r="J24" s="130">
        <v>0</v>
      </c>
      <c r="K24" s="130">
        <v>0</v>
      </c>
      <c r="L24" s="32"/>
      <c r="M24" s="41" t="str">
        <f t="shared" si="8"/>
        <v/>
      </c>
      <c r="N24" s="41" t="str">
        <f t="shared" si="0"/>
        <v/>
      </c>
      <c r="O24" s="41" t="str">
        <f t="shared" si="9"/>
        <v/>
      </c>
      <c r="P24" s="41" t="str">
        <f t="shared" si="10"/>
        <v/>
      </c>
      <c r="Q24" s="41" t="str">
        <f t="shared" si="11"/>
        <v/>
      </c>
      <c r="R24" s="41" t="str">
        <f t="shared" si="12"/>
        <v/>
      </c>
      <c r="S24" s="131"/>
      <c r="T24" s="131"/>
      <c r="U24" s="131"/>
    </row>
    <row r="25" spans="2:21" ht="15" x14ac:dyDescent="0.25">
      <c r="B25" s="40" t="s">
        <v>14</v>
      </c>
      <c r="C25" s="40"/>
      <c r="D25" s="130">
        <v>0</v>
      </c>
      <c r="E25" s="80"/>
      <c r="F25" s="130">
        <v>0</v>
      </c>
      <c r="G25" s="130">
        <v>0</v>
      </c>
      <c r="H25" s="130">
        <v>0</v>
      </c>
      <c r="I25" s="130">
        <v>0</v>
      </c>
      <c r="J25" s="130">
        <v>0</v>
      </c>
      <c r="K25" s="130">
        <v>0</v>
      </c>
      <c r="L25" s="32"/>
      <c r="M25" s="41" t="str">
        <f t="shared" si="8"/>
        <v/>
      </c>
      <c r="N25" s="41" t="str">
        <f t="shared" ref="N25:N52" si="13">IF(F25=0,"",(G25-F25)/F25)</f>
        <v/>
      </c>
      <c r="O25" s="41" t="str">
        <f t="shared" si="9"/>
        <v/>
      </c>
      <c r="P25" s="41" t="str">
        <f t="shared" si="10"/>
        <v/>
      </c>
      <c r="Q25" s="41" t="str">
        <f t="shared" si="11"/>
        <v/>
      </c>
      <c r="R25" s="41" t="str">
        <f t="shared" si="12"/>
        <v/>
      </c>
      <c r="S25" s="131"/>
      <c r="T25" s="131"/>
      <c r="U25" s="131"/>
    </row>
    <row r="26" spans="2:21" ht="15" x14ac:dyDescent="0.25">
      <c r="B26" s="40" t="s">
        <v>103</v>
      </c>
      <c r="C26" s="40"/>
      <c r="D26" s="221">
        <f>'ALF funding'!B7</f>
        <v>0</v>
      </c>
      <c r="E26" s="222"/>
      <c r="F26" s="221">
        <f>'ALF funding'!D7</f>
        <v>0</v>
      </c>
      <c r="G26" s="221">
        <f>'ALF funding'!E7</f>
        <v>0</v>
      </c>
      <c r="H26" s="221">
        <f>'ALF funding'!F7</f>
        <v>0</v>
      </c>
      <c r="I26" s="221">
        <f>'ALF funding'!G7</f>
        <v>0</v>
      </c>
      <c r="J26" s="221">
        <f>'ALF funding'!H7</f>
        <v>0</v>
      </c>
      <c r="K26" s="221">
        <f>'ALF funding'!I7</f>
        <v>0</v>
      </c>
      <c r="L26" s="32"/>
      <c r="M26" s="41" t="str">
        <f t="shared" si="8"/>
        <v/>
      </c>
      <c r="N26" s="41" t="str">
        <f t="shared" si="13"/>
        <v/>
      </c>
      <c r="O26" s="41" t="str">
        <f t="shared" si="9"/>
        <v/>
      </c>
      <c r="P26" s="41" t="str">
        <f t="shared" si="10"/>
        <v/>
      </c>
      <c r="Q26" s="41" t="str">
        <f t="shared" si="11"/>
        <v/>
      </c>
      <c r="R26" s="41" t="str">
        <f t="shared" si="12"/>
        <v/>
      </c>
      <c r="S26" s="131"/>
      <c r="T26" s="131"/>
      <c r="U26" s="131"/>
    </row>
    <row r="27" spans="2:21" ht="15" x14ac:dyDescent="0.25">
      <c r="B27" s="40" t="s">
        <v>15</v>
      </c>
      <c r="C27" s="40"/>
      <c r="D27" s="130">
        <v>0</v>
      </c>
      <c r="E27" s="80"/>
      <c r="F27" s="130">
        <v>0</v>
      </c>
      <c r="G27" s="130">
        <v>0</v>
      </c>
      <c r="H27" s="130">
        <v>0</v>
      </c>
      <c r="I27" s="130">
        <v>0</v>
      </c>
      <c r="J27" s="130">
        <v>0</v>
      </c>
      <c r="K27" s="130">
        <v>0</v>
      </c>
      <c r="L27" s="32"/>
      <c r="M27" s="41" t="str">
        <f t="shared" si="8"/>
        <v/>
      </c>
      <c r="N27" s="41" t="str">
        <f t="shared" si="13"/>
        <v/>
      </c>
      <c r="O27" s="41" t="str">
        <f t="shared" si="9"/>
        <v/>
      </c>
      <c r="P27" s="41" t="str">
        <f t="shared" si="10"/>
        <v/>
      </c>
      <c r="Q27" s="41" t="str">
        <f t="shared" si="11"/>
        <v/>
      </c>
      <c r="R27" s="41" t="str">
        <f t="shared" si="12"/>
        <v/>
      </c>
      <c r="S27" s="131"/>
      <c r="T27" s="131"/>
      <c r="U27" s="131"/>
    </row>
    <row r="28" spans="2:21" ht="15" x14ac:dyDescent="0.25">
      <c r="B28" s="40" t="s">
        <v>69</v>
      </c>
      <c r="C28" s="40"/>
      <c r="D28" s="130">
        <v>0</v>
      </c>
      <c r="E28" s="80"/>
      <c r="F28" s="130">
        <v>0</v>
      </c>
      <c r="G28" s="130">
        <v>0</v>
      </c>
      <c r="H28" s="130">
        <v>0</v>
      </c>
      <c r="I28" s="130">
        <v>0</v>
      </c>
      <c r="J28" s="130">
        <v>0</v>
      </c>
      <c r="K28" s="130">
        <v>0</v>
      </c>
      <c r="L28" s="32"/>
      <c r="M28" s="41" t="str">
        <f t="shared" si="8"/>
        <v/>
      </c>
      <c r="N28" s="41" t="str">
        <f t="shared" si="13"/>
        <v/>
      </c>
      <c r="O28" s="41" t="str">
        <f t="shared" si="9"/>
        <v/>
      </c>
      <c r="P28" s="41" t="str">
        <f t="shared" si="10"/>
        <v/>
      </c>
      <c r="Q28" s="41" t="str">
        <f t="shared" si="11"/>
        <v/>
      </c>
      <c r="R28" s="41" t="str">
        <f t="shared" si="12"/>
        <v/>
      </c>
      <c r="S28" s="131"/>
      <c r="T28" s="131"/>
      <c r="U28" s="131"/>
    </row>
    <row r="29" spans="2:21" ht="15.75" thickBot="1" x14ac:dyDescent="0.3">
      <c r="B29" s="40"/>
      <c r="C29" s="40"/>
      <c r="D29" s="90"/>
      <c r="E29" s="79"/>
      <c r="F29" s="90"/>
      <c r="G29" s="87"/>
      <c r="H29" s="95"/>
      <c r="I29" s="95"/>
      <c r="J29" s="95"/>
      <c r="K29" s="95"/>
      <c r="L29" s="32"/>
      <c r="M29" s="41"/>
      <c r="N29" s="41"/>
      <c r="O29" s="41"/>
      <c r="P29" s="41"/>
      <c r="Q29" s="41"/>
      <c r="R29" s="41"/>
      <c r="S29" s="131"/>
      <c r="T29" s="131"/>
      <c r="U29" s="131"/>
    </row>
    <row r="30" spans="2:21" ht="15.75" thickBot="1" x14ac:dyDescent="0.3">
      <c r="B30" s="40"/>
      <c r="C30" s="40"/>
      <c r="D30" s="79"/>
      <c r="E30" s="79"/>
      <c r="F30" s="79"/>
      <c r="G30" s="74"/>
      <c r="H30" s="74"/>
      <c r="I30" s="74"/>
      <c r="J30" s="74"/>
      <c r="K30" s="74"/>
      <c r="L30" s="32"/>
      <c r="M30" s="41"/>
      <c r="N30" s="41"/>
      <c r="O30" s="41"/>
      <c r="P30" s="41"/>
      <c r="Q30" s="41"/>
      <c r="R30" s="41"/>
      <c r="S30" s="131"/>
      <c r="T30" s="131"/>
      <c r="U30" s="131"/>
    </row>
    <row r="31" spans="2:21" ht="15.75" thickBot="1" x14ac:dyDescent="0.3">
      <c r="B31" s="42" t="s">
        <v>16</v>
      </c>
      <c r="C31" s="42"/>
      <c r="D31" s="75">
        <f>SUM(D22:D28)</f>
        <v>0</v>
      </c>
      <c r="E31" s="76"/>
      <c r="F31" s="75">
        <f t="shared" ref="F31:K31" si="14">SUM(F22:F28)</f>
        <v>0</v>
      </c>
      <c r="G31" s="75">
        <f t="shared" si="14"/>
        <v>0</v>
      </c>
      <c r="H31" s="75">
        <f t="shared" si="14"/>
        <v>0</v>
      </c>
      <c r="I31" s="75">
        <f t="shared" si="14"/>
        <v>0</v>
      </c>
      <c r="J31" s="75">
        <f t="shared" si="14"/>
        <v>0</v>
      </c>
      <c r="K31" s="75">
        <f t="shared" si="14"/>
        <v>0</v>
      </c>
      <c r="L31" s="43"/>
      <c r="M31" s="41" t="str">
        <f t="shared" ref="M31" si="15">IF(D31=0,"",(F31-D31)/D31)</f>
        <v/>
      </c>
      <c r="N31" s="41" t="str">
        <f t="shared" si="13"/>
        <v/>
      </c>
      <c r="O31" s="41" t="str">
        <f t="shared" ref="O31" si="16">IF(G31=0,"",(H31-G31)/G31)</f>
        <v/>
      </c>
      <c r="P31" s="41" t="str">
        <f t="shared" ref="P31" si="17">IF(H31=0,"",(I31-H31)/H31)</f>
        <v/>
      </c>
      <c r="Q31" s="41" t="str">
        <f t="shared" ref="Q31" si="18">IF(I31=0,"",(J31-I31)/I31)</f>
        <v/>
      </c>
      <c r="R31" s="41" t="str">
        <f t="shared" ref="R31" si="19">IF(J31=0,"",(K31-J31)/J31)</f>
        <v/>
      </c>
      <c r="S31" s="131"/>
      <c r="T31" s="131"/>
      <c r="U31" s="131"/>
    </row>
    <row r="32" spans="2:21" ht="15" x14ac:dyDescent="0.25">
      <c r="B32" s="40"/>
      <c r="C32" s="40"/>
      <c r="D32" s="81"/>
      <c r="E32" s="81"/>
      <c r="F32" s="81"/>
      <c r="G32" s="81"/>
      <c r="H32" s="79"/>
      <c r="I32" s="79"/>
      <c r="J32" s="79"/>
      <c r="K32" s="79"/>
      <c r="L32" s="32"/>
      <c r="M32" s="41"/>
      <c r="N32" s="41"/>
      <c r="O32" s="41"/>
      <c r="P32" s="41"/>
      <c r="Q32" s="41"/>
      <c r="R32" s="41"/>
      <c r="S32" s="131"/>
      <c r="T32" s="131"/>
      <c r="U32" s="131"/>
    </row>
    <row r="33" spans="2:21" ht="15" customHeight="1" x14ac:dyDescent="0.25">
      <c r="B33" s="32"/>
      <c r="C33" s="32"/>
      <c r="D33" s="82"/>
      <c r="E33" s="82"/>
      <c r="F33" s="82"/>
      <c r="G33" s="82"/>
      <c r="H33" s="82"/>
      <c r="I33" s="82"/>
      <c r="J33" s="82"/>
      <c r="K33" s="82"/>
      <c r="L33" s="32"/>
      <c r="M33" s="41"/>
      <c r="N33" s="41"/>
      <c r="O33" s="41"/>
      <c r="P33" s="41"/>
      <c r="Q33" s="41"/>
      <c r="R33" s="41"/>
      <c r="S33" s="131"/>
      <c r="T33" s="131"/>
      <c r="U33" s="131"/>
    </row>
    <row r="34" spans="2:21" ht="39" customHeight="1" x14ac:dyDescent="0.25">
      <c r="B34" s="44" t="s">
        <v>70</v>
      </c>
      <c r="C34" s="44"/>
      <c r="D34" s="83">
        <f>D18-D31</f>
        <v>0</v>
      </c>
      <c r="E34" s="83"/>
      <c r="F34" s="83">
        <f t="shared" ref="F34:K34" si="20">F18-F31</f>
        <v>0</v>
      </c>
      <c r="G34" s="83">
        <f t="shared" si="20"/>
        <v>0</v>
      </c>
      <c r="H34" s="83">
        <f t="shared" si="20"/>
        <v>0</v>
      </c>
      <c r="I34" s="83">
        <f t="shared" si="20"/>
        <v>0</v>
      </c>
      <c r="J34" s="83">
        <f t="shared" si="20"/>
        <v>0</v>
      </c>
      <c r="K34" s="83">
        <f t="shared" si="20"/>
        <v>0</v>
      </c>
      <c r="L34" s="32"/>
      <c r="M34" s="41" t="str">
        <f t="shared" ref="M34" si="21">IF(D34=0,"",(F34-D34)/D34)</f>
        <v/>
      </c>
      <c r="N34" s="41" t="str">
        <f t="shared" si="13"/>
        <v/>
      </c>
      <c r="O34" s="41" t="str">
        <f t="shared" ref="O34" si="22">IF(G34=0,"",(H34-G34)/G34)</f>
        <v/>
      </c>
      <c r="P34" s="41" t="str">
        <f t="shared" ref="P34" si="23">IF(H34=0,"",(I34-H34)/H34)</f>
        <v/>
      </c>
      <c r="Q34" s="41" t="str">
        <f t="shared" ref="Q34" si="24">IF(I34=0,"",(J34-I34)/I34)</f>
        <v/>
      </c>
      <c r="R34" s="41" t="str">
        <f t="shared" ref="R34" si="25">IF(J34=0,"",(K34-J34)/J34)</f>
        <v/>
      </c>
      <c r="S34" s="131"/>
      <c r="T34" s="131"/>
      <c r="U34" s="131"/>
    </row>
    <row r="35" spans="2:21" ht="13.5" customHeight="1" x14ac:dyDescent="0.25">
      <c r="B35" s="44"/>
      <c r="C35" s="44"/>
      <c r="D35" s="83"/>
      <c r="E35" s="83"/>
      <c r="F35" s="83"/>
      <c r="G35" s="83"/>
      <c r="H35" s="83"/>
      <c r="I35" s="83"/>
      <c r="J35" s="83"/>
      <c r="K35" s="83"/>
      <c r="L35" s="32"/>
      <c r="M35" s="41"/>
      <c r="N35" s="41"/>
      <c r="O35" s="41"/>
      <c r="P35" s="41"/>
      <c r="Q35" s="41"/>
      <c r="R35" s="41"/>
      <c r="S35" s="131"/>
      <c r="T35" s="131"/>
      <c r="U35" s="131"/>
    </row>
    <row r="36" spans="2:21" ht="15" x14ac:dyDescent="0.25">
      <c r="B36" s="40"/>
      <c r="C36" s="40"/>
      <c r="D36" s="77"/>
      <c r="E36" s="77"/>
      <c r="F36" s="77"/>
      <c r="G36" s="77"/>
      <c r="H36" s="74"/>
      <c r="I36" s="74"/>
      <c r="J36" s="74"/>
      <c r="K36" s="74"/>
      <c r="L36" s="32"/>
      <c r="M36" s="41"/>
      <c r="N36" s="41"/>
      <c r="O36" s="41"/>
      <c r="P36" s="41"/>
      <c r="Q36" s="41"/>
      <c r="R36" s="41"/>
      <c r="S36" s="131"/>
      <c r="T36" s="131"/>
      <c r="U36" s="131"/>
    </row>
    <row r="37" spans="2:21" ht="15" x14ac:dyDescent="0.25">
      <c r="B37" s="40" t="s">
        <v>71</v>
      </c>
      <c r="C37" s="40"/>
      <c r="D37" s="226">
        <f>'Capital expenditure'!C39</f>
        <v>0</v>
      </c>
      <c r="E37" s="222"/>
      <c r="F37" s="226">
        <f>'Capital expenditure'!D39</f>
        <v>0</v>
      </c>
      <c r="G37" s="226">
        <f>'Capital expenditure'!E39</f>
        <v>0</v>
      </c>
      <c r="H37" s="226">
        <f>'Capital expenditure'!F39</f>
        <v>0</v>
      </c>
      <c r="I37" s="226">
        <f>'Capital expenditure'!G39</f>
        <v>0</v>
      </c>
      <c r="J37" s="226">
        <f>'Capital expenditure'!H39</f>
        <v>0</v>
      </c>
      <c r="K37" s="226">
        <f>'Capital expenditure'!I39</f>
        <v>0</v>
      </c>
      <c r="L37" s="32"/>
      <c r="M37" s="41" t="str">
        <f t="shared" ref="M37:M52" si="26">IF(D37=0,"",(F37-D37)/D37)</f>
        <v/>
      </c>
      <c r="N37" s="41" t="str">
        <f t="shared" si="13"/>
        <v/>
      </c>
      <c r="O37" s="41" t="str">
        <f t="shared" ref="O37:O40" si="27">IF(G37=0,"",(H37-G37)/G37)</f>
        <v/>
      </c>
      <c r="P37" s="41" t="str">
        <f t="shared" ref="P37:P40" si="28">IF(H37=0,"",(I37-H37)/H37)</f>
        <v/>
      </c>
      <c r="Q37" s="41" t="str">
        <f t="shared" ref="Q37:Q40" si="29">IF(I37=0,"",(J37-I37)/I37)</f>
        <v/>
      </c>
      <c r="R37" s="41" t="str">
        <f t="shared" ref="R37:R40" si="30">IF(J37=0,"",(K37-J37)/J37)</f>
        <v/>
      </c>
      <c r="S37" s="131"/>
      <c r="T37" s="131"/>
      <c r="U37" s="131"/>
    </row>
    <row r="38" spans="2:21" ht="15" x14ac:dyDescent="0.25">
      <c r="B38" s="40" t="s">
        <v>94</v>
      </c>
      <c r="C38" s="40"/>
      <c r="D38" s="198">
        <v>0</v>
      </c>
      <c r="E38" s="80"/>
      <c r="F38" s="198">
        <v>0</v>
      </c>
      <c r="G38" s="198">
        <v>0</v>
      </c>
      <c r="H38" s="198">
        <v>0</v>
      </c>
      <c r="I38" s="198">
        <v>0</v>
      </c>
      <c r="J38" s="198">
        <v>0</v>
      </c>
      <c r="K38" s="198">
        <v>0</v>
      </c>
      <c r="L38" s="32"/>
      <c r="M38" s="41" t="str">
        <f t="shared" si="26"/>
        <v/>
      </c>
      <c r="N38" s="41" t="str">
        <f t="shared" si="13"/>
        <v/>
      </c>
      <c r="O38" s="41" t="str">
        <f t="shared" si="27"/>
        <v/>
      </c>
      <c r="P38" s="41" t="str">
        <f t="shared" si="28"/>
        <v/>
      </c>
      <c r="Q38" s="41" t="str">
        <f t="shared" si="29"/>
        <v/>
      </c>
      <c r="R38" s="41" t="str">
        <f t="shared" si="30"/>
        <v/>
      </c>
      <c r="S38" s="131"/>
      <c r="T38" s="131"/>
      <c r="U38" s="131"/>
    </row>
    <row r="39" spans="2:21" ht="15" x14ac:dyDescent="0.25">
      <c r="B39" s="40" t="s">
        <v>95</v>
      </c>
      <c r="C39" s="40"/>
      <c r="D39" s="198">
        <v>0</v>
      </c>
      <c r="E39" s="80"/>
      <c r="F39" s="198">
        <v>0</v>
      </c>
      <c r="G39" s="198">
        <v>0</v>
      </c>
      <c r="H39" s="198">
        <v>0</v>
      </c>
      <c r="I39" s="198">
        <v>0</v>
      </c>
      <c r="J39" s="198">
        <v>0</v>
      </c>
      <c r="K39" s="198">
        <v>0</v>
      </c>
      <c r="L39" s="32"/>
      <c r="M39" s="41" t="str">
        <f t="shared" si="26"/>
        <v/>
      </c>
      <c r="N39" s="41" t="str">
        <f t="shared" si="13"/>
        <v/>
      </c>
      <c r="O39" s="41" t="str">
        <f t="shared" si="27"/>
        <v/>
      </c>
      <c r="P39" s="41" t="str">
        <f t="shared" si="28"/>
        <v/>
      </c>
      <c r="Q39" s="41" t="str">
        <f t="shared" si="29"/>
        <v/>
      </c>
      <c r="R39" s="41" t="str">
        <f t="shared" si="30"/>
        <v/>
      </c>
      <c r="S39" s="131"/>
      <c r="T39" s="131"/>
      <c r="U39" s="131"/>
    </row>
    <row r="40" spans="2:21" ht="15" x14ac:dyDescent="0.25">
      <c r="B40" s="40" t="s">
        <v>96</v>
      </c>
      <c r="C40" s="40"/>
      <c r="D40" s="198">
        <v>0</v>
      </c>
      <c r="E40" s="80"/>
      <c r="F40" s="198">
        <v>0</v>
      </c>
      <c r="G40" s="198">
        <v>0</v>
      </c>
      <c r="H40" s="198">
        <v>0</v>
      </c>
      <c r="I40" s="198">
        <v>0</v>
      </c>
      <c r="J40" s="198">
        <v>0</v>
      </c>
      <c r="K40" s="198">
        <v>0</v>
      </c>
      <c r="L40" s="32"/>
      <c r="M40" s="41" t="str">
        <f t="shared" si="26"/>
        <v/>
      </c>
      <c r="N40" s="41" t="str">
        <f t="shared" si="13"/>
        <v/>
      </c>
      <c r="O40" s="41" t="str">
        <f t="shared" si="27"/>
        <v/>
      </c>
      <c r="P40" s="41" t="str">
        <f t="shared" si="28"/>
        <v/>
      </c>
      <c r="Q40" s="41" t="str">
        <f t="shared" si="29"/>
        <v/>
      </c>
      <c r="R40" s="41" t="str">
        <f t="shared" si="30"/>
        <v/>
      </c>
      <c r="S40" s="131"/>
      <c r="T40" s="131"/>
      <c r="U40" s="131"/>
    </row>
    <row r="41" spans="2:21" ht="15" x14ac:dyDescent="0.25">
      <c r="B41" s="40"/>
      <c r="C41" s="40"/>
      <c r="D41" s="79"/>
      <c r="E41" s="79"/>
      <c r="F41" s="79"/>
      <c r="G41" s="74"/>
      <c r="H41" s="74"/>
      <c r="I41" s="74"/>
      <c r="J41" s="74"/>
      <c r="K41" s="74"/>
      <c r="L41" s="32"/>
      <c r="M41" s="41"/>
      <c r="N41" s="41"/>
      <c r="O41" s="41"/>
      <c r="P41" s="41"/>
      <c r="Q41" s="41"/>
      <c r="R41" s="41"/>
      <c r="S41" s="131"/>
      <c r="T41" s="131"/>
      <c r="U41" s="131"/>
    </row>
    <row r="42" spans="2:21" ht="15" x14ac:dyDescent="0.25">
      <c r="B42" s="44" t="s">
        <v>72</v>
      </c>
      <c r="C42" s="44"/>
      <c r="D42" s="89">
        <f>D34+D37+D38+D40+D39</f>
        <v>0</v>
      </c>
      <c r="E42" s="89"/>
      <c r="F42" s="89">
        <f t="shared" ref="F42:H42" si="31">F34+F37+F38+F40+F39</f>
        <v>0</v>
      </c>
      <c r="G42" s="89">
        <f t="shared" si="31"/>
        <v>0</v>
      </c>
      <c r="H42" s="89">
        <f t="shared" si="31"/>
        <v>0</v>
      </c>
      <c r="I42" s="89">
        <f t="shared" ref="I42:K42" si="32">I34+I37+I38+I40+I39</f>
        <v>0</v>
      </c>
      <c r="J42" s="89">
        <f t="shared" si="32"/>
        <v>0</v>
      </c>
      <c r="K42" s="89">
        <f t="shared" si="32"/>
        <v>0</v>
      </c>
      <c r="L42" s="32"/>
      <c r="M42" s="41" t="str">
        <f t="shared" si="26"/>
        <v/>
      </c>
      <c r="N42" s="41" t="str">
        <f t="shared" si="13"/>
        <v/>
      </c>
      <c r="O42" s="41" t="str">
        <f t="shared" ref="O42" si="33">IF(G42=0,"",(H42-G42)/G42)</f>
        <v/>
      </c>
      <c r="P42" s="41" t="str">
        <f t="shared" ref="P42" si="34">IF(H42=0,"",(I42-H42)/H42)</f>
        <v/>
      </c>
      <c r="Q42" s="41" t="str">
        <f t="shared" ref="Q42" si="35">IF(I42=0,"",(J42-I42)/I42)</f>
        <v/>
      </c>
      <c r="R42" s="41" t="str">
        <f t="shared" ref="R42" si="36">IF(J42=0,"",(K42-J42)/J42)</f>
        <v/>
      </c>
      <c r="S42" s="131"/>
      <c r="T42" s="131"/>
      <c r="U42" s="131"/>
    </row>
    <row r="43" spans="2:21" ht="15" x14ac:dyDescent="0.25">
      <c r="B43" s="40"/>
      <c r="C43" s="40"/>
      <c r="D43" s="79"/>
      <c r="E43" s="79"/>
      <c r="F43" s="79"/>
      <c r="G43" s="74"/>
      <c r="H43" s="74"/>
      <c r="I43" s="74"/>
      <c r="J43" s="74"/>
      <c r="K43" s="74"/>
      <c r="L43" s="32"/>
      <c r="M43" s="41"/>
      <c r="N43" s="41"/>
      <c r="O43" s="41"/>
      <c r="P43" s="41"/>
      <c r="Q43" s="41"/>
      <c r="R43" s="41"/>
      <c r="S43" s="131"/>
      <c r="T43" s="131"/>
      <c r="U43" s="131"/>
    </row>
    <row r="44" spans="2:21" ht="15" x14ac:dyDescent="0.25">
      <c r="B44" s="40" t="s">
        <v>97</v>
      </c>
      <c r="C44" s="40"/>
      <c r="D44" s="130">
        <v>0</v>
      </c>
      <c r="E44" s="79"/>
      <c r="F44" s="130">
        <v>0</v>
      </c>
      <c r="G44" s="130">
        <v>0</v>
      </c>
      <c r="H44" s="130">
        <v>0</v>
      </c>
      <c r="I44" s="130">
        <v>0</v>
      </c>
      <c r="J44" s="130">
        <v>0</v>
      </c>
      <c r="K44" s="130">
        <v>0</v>
      </c>
      <c r="L44" s="32"/>
      <c r="M44" s="41" t="str">
        <f t="shared" si="26"/>
        <v/>
      </c>
      <c r="N44" s="41" t="str">
        <f t="shared" si="13"/>
        <v/>
      </c>
      <c r="O44" s="41" t="str">
        <f t="shared" ref="O44" si="37">IF(G44=0,"",(H44-G44)/G44)</f>
        <v/>
      </c>
      <c r="P44" s="41" t="str">
        <f t="shared" ref="P44" si="38">IF(H44=0,"",(I44-H44)/H44)</f>
        <v/>
      </c>
      <c r="Q44" s="41" t="str">
        <f t="shared" ref="Q44" si="39">IF(I44=0,"",(J44-I44)/I44)</f>
        <v/>
      </c>
      <c r="R44" s="41" t="str">
        <f t="shared" ref="R44" si="40">IF(J44=0,"",(K44-J44)/J44)</f>
        <v/>
      </c>
      <c r="S44" s="131"/>
      <c r="T44" s="131"/>
      <c r="U44" s="131"/>
    </row>
    <row r="45" spans="2:21" ht="15" x14ac:dyDescent="0.25">
      <c r="B45" s="40"/>
      <c r="C45" s="40"/>
      <c r="D45" s="79"/>
      <c r="E45" s="79"/>
      <c r="F45" s="79"/>
      <c r="G45" s="74"/>
      <c r="H45" s="74"/>
      <c r="I45" s="74"/>
      <c r="J45" s="74"/>
      <c r="K45" s="74"/>
      <c r="L45" s="32"/>
      <c r="M45" s="41"/>
      <c r="N45" s="41"/>
      <c r="O45" s="41"/>
      <c r="P45" s="41"/>
      <c r="Q45" s="41"/>
      <c r="R45" s="41"/>
      <c r="S45" s="131"/>
      <c r="T45" s="131"/>
      <c r="U45" s="131"/>
    </row>
    <row r="46" spans="2:21" ht="15" x14ac:dyDescent="0.25">
      <c r="B46" s="44" t="s">
        <v>73</v>
      </c>
      <c r="C46" s="44"/>
      <c r="D46" s="145">
        <f>D44+D42</f>
        <v>0</v>
      </c>
      <c r="E46" s="145"/>
      <c r="F46" s="145">
        <f t="shared" ref="F46:K46" si="41">F44+F42</f>
        <v>0</v>
      </c>
      <c r="G46" s="145">
        <f t="shared" si="41"/>
        <v>0</v>
      </c>
      <c r="H46" s="145">
        <f t="shared" si="41"/>
        <v>0</v>
      </c>
      <c r="I46" s="145">
        <f t="shared" si="41"/>
        <v>0</v>
      </c>
      <c r="J46" s="145">
        <f t="shared" si="41"/>
        <v>0</v>
      </c>
      <c r="K46" s="145">
        <f t="shared" si="41"/>
        <v>0</v>
      </c>
      <c r="L46" s="32"/>
      <c r="M46" s="41" t="str">
        <f t="shared" si="26"/>
        <v/>
      </c>
      <c r="N46" s="41" t="str">
        <f t="shared" si="13"/>
        <v/>
      </c>
      <c r="O46" s="41" t="str">
        <f t="shared" ref="O46" si="42">IF(G46=0,"",(H46-G46)/G46)</f>
        <v/>
      </c>
      <c r="P46" s="41" t="str">
        <f t="shared" ref="P46" si="43">IF(H46=0,"",(I46-H46)/H46)</f>
        <v/>
      </c>
      <c r="Q46" s="41" t="str">
        <f t="shared" ref="Q46" si="44">IF(I46=0,"",(J46-I46)/I46)</f>
        <v/>
      </c>
      <c r="R46" s="41" t="str">
        <f t="shared" ref="R46" si="45">IF(J46=0,"",(K46-J46)/J46)</f>
        <v/>
      </c>
      <c r="S46" s="131"/>
      <c r="T46" s="131"/>
      <c r="U46" s="131"/>
    </row>
    <row r="47" spans="2:21" ht="15" x14ac:dyDescent="0.25">
      <c r="B47" s="45"/>
      <c r="C47" s="45"/>
      <c r="D47" s="92"/>
      <c r="E47" s="93"/>
      <c r="F47" s="92"/>
      <c r="G47" s="94"/>
      <c r="H47" s="94"/>
      <c r="I47" s="94"/>
      <c r="J47" s="94"/>
      <c r="K47" s="94"/>
      <c r="L47" s="32"/>
      <c r="M47" s="41"/>
      <c r="N47" s="41"/>
      <c r="O47" s="41"/>
      <c r="P47" s="41"/>
      <c r="Q47" s="41"/>
      <c r="R47" s="41"/>
      <c r="S47" s="131"/>
      <c r="T47" s="131"/>
      <c r="U47" s="131"/>
    </row>
    <row r="48" spans="2:21" ht="15" x14ac:dyDescent="0.25">
      <c r="B48" s="45" t="s">
        <v>74</v>
      </c>
      <c r="C48" s="45"/>
      <c r="D48" s="198">
        <v>0</v>
      </c>
      <c r="E48" s="84"/>
      <c r="F48" s="198">
        <v>0</v>
      </c>
      <c r="G48" s="198">
        <v>0</v>
      </c>
      <c r="H48" s="198">
        <v>0</v>
      </c>
      <c r="I48" s="198">
        <v>0</v>
      </c>
      <c r="J48" s="198">
        <v>0</v>
      </c>
      <c r="K48" s="198">
        <v>0</v>
      </c>
      <c r="L48" s="32"/>
      <c r="M48" s="41" t="str">
        <f>IF(D48=0,"",(F48-D48)/D48)</f>
        <v/>
      </c>
      <c r="N48" s="41" t="str">
        <f>IF(F48=0,"",(G48-F48)/F48)</f>
        <v/>
      </c>
      <c r="O48" s="41" t="str">
        <f t="shared" ref="O48:O50" si="46">IF(G48=0,"",(H48-G48)/G48)</f>
        <v/>
      </c>
      <c r="P48" s="41" t="str">
        <f t="shared" ref="P48:P50" si="47">IF(H48=0,"",(I48-H48)/H48)</f>
        <v/>
      </c>
      <c r="Q48" s="41" t="str">
        <f t="shared" ref="Q48:Q50" si="48">IF(I48=0,"",(J48-I48)/I48)</f>
        <v/>
      </c>
      <c r="R48" s="41" t="str">
        <f t="shared" ref="R48:R50" si="49">IF(J48=0,"",(K48-J48)/J48)</f>
        <v/>
      </c>
      <c r="S48" s="131"/>
      <c r="T48" s="131"/>
      <c r="U48" s="131"/>
    </row>
    <row r="49" spans="2:21" ht="15" x14ac:dyDescent="0.25">
      <c r="B49" s="40" t="s">
        <v>75</v>
      </c>
      <c r="C49" s="40"/>
      <c r="D49" s="198">
        <v>0</v>
      </c>
      <c r="E49" s="79"/>
      <c r="F49" s="198">
        <v>0</v>
      </c>
      <c r="G49" s="198">
        <v>0</v>
      </c>
      <c r="H49" s="198">
        <v>0</v>
      </c>
      <c r="I49" s="198">
        <v>0</v>
      </c>
      <c r="J49" s="198">
        <v>0</v>
      </c>
      <c r="K49" s="198">
        <v>0</v>
      </c>
      <c r="L49" s="96"/>
      <c r="M49" s="41" t="str">
        <f t="shared" si="26"/>
        <v/>
      </c>
      <c r="N49" s="41" t="str">
        <f t="shared" si="13"/>
        <v/>
      </c>
      <c r="O49" s="41" t="str">
        <f t="shared" si="46"/>
        <v/>
      </c>
      <c r="P49" s="41" t="str">
        <f t="shared" si="47"/>
        <v/>
      </c>
      <c r="Q49" s="41" t="str">
        <f t="shared" si="48"/>
        <v/>
      </c>
      <c r="R49" s="41" t="str">
        <f t="shared" si="49"/>
        <v/>
      </c>
      <c r="S49" s="131"/>
      <c r="T49" s="131"/>
      <c r="U49" s="131"/>
    </row>
    <row r="50" spans="2:21" ht="15" x14ac:dyDescent="0.25">
      <c r="B50" s="45" t="s">
        <v>101</v>
      </c>
      <c r="C50" s="45"/>
      <c r="D50" s="198">
        <v>0</v>
      </c>
      <c r="E50" s="85"/>
      <c r="F50" s="198">
        <v>0</v>
      </c>
      <c r="G50" s="198">
        <v>0</v>
      </c>
      <c r="H50" s="198">
        <v>0</v>
      </c>
      <c r="I50" s="198">
        <v>0</v>
      </c>
      <c r="J50" s="198">
        <v>0</v>
      </c>
      <c r="K50" s="198">
        <v>0</v>
      </c>
      <c r="L50" s="93"/>
      <c r="M50" s="41" t="str">
        <f>IF(D50=0,"",(F50-D50)/D50)</f>
        <v/>
      </c>
      <c r="N50" s="41" t="str">
        <f>IF(F50=0,"",(G50-F50)/F50)</f>
        <v/>
      </c>
      <c r="O50" s="41" t="str">
        <f t="shared" si="46"/>
        <v/>
      </c>
      <c r="P50" s="41" t="str">
        <f t="shared" si="47"/>
        <v/>
      </c>
      <c r="Q50" s="41" t="str">
        <f t="shared" si="48"/>
        <v/>
      </c>
      <c r="R50" s="41" t="str">
        <f t="shared" si="49"/>
        <v/>
      </c>
      <c r="S50" s="131"/>
      <c r="T50" s="131"/>
      <c r="U50" s="131"/>
    </row>
    <row r="51" spans="2:21" ht="15" x14ac:dyDescent="0.25">
      <c r="B51" s="40"/>
      <c r="C51" s="40"/>
      <c r="D51" s="79"/>
      <c r="E51" s="79"/>
      <c r="F51" s="79"/>
      <c r="G51" s="74"/>
      <c r="H51" s="74"/>
      <c r="I51" s="74"/>
      <c r="J51" s="74"/>
      <c r="K51" s="74"/>
      <c r="L51" s="32"/>
      <c r="M51" s="41"/>
      <c r="N51" s="41"/>
      <c r="O51" s="41"/>
      <c r="P51" s="41"/>
      <c r="Q51" s="41"/>
      <c r="R51" s="41"/>
      <c r="S51" s="131"/>
      <c r="T51" s="131"/>
      <c r="U51" s="131"/>
    </row>
    <row r="52" spans="2:21" ht="15" x14ac:dyDescent="0.25">
      <c r="B52" s="44" t="s">
        <v>76</v>
      </c>
      <c r="C52" s="91"/>
      <c r="D52" s="146">
        <f>D49+D48+D46+D50</f>
        <v>0</v>
      </c>
      <c r="E52" s="146"/>
      <c r="F52" s="146">
        <f>F49+F48+F46+F50</f>
        <v>0</v>
      </c>
      <c r="G52" s="146">
        <f t="shared" ref="G52:H52" si="50">G49+G48+G46+G50</f>
        <v>0</v>
      </c>
      <c r="H52" s="146">
        <f t="shared" si="50"/>
        <v>0</v>
      </c>
      <c r="I52" s="146">
        <f t="shared" ref="I52:K52" si="51">I49+I48+I46+I50</f>
        <v>0</v>
      </c>
      <c r="J52" s="146">
        <f t="shared" si="51"/>
        <v>0</v>
      </c>
      <c r="K52" s="146">
        <f t="shared" si="51"/>
        <v>0</v>
      </c>
      <c r="L52" s="32"/>
      <c r="M52" s="41" t="str">
        <f t="shared" si="26"/>
        <v/>
      </c>
      <c r="N52" s="41" t="str">
        <f t="shared" si="13"/>
        <v/>
      </c>
      <c r="O52" s="41" t="str">
        <f t="shared" ref="O52" si="52">IF(G52=0,"",(H52-G52)/G52)</f>
        <v/>
      </c>
      <c r="P52" s="41" t="str">
        <f t="shared" ref="P52" si="53">IF(H52=0,"",(I52-H52)/H52)</f>
        <v/>
      </c>
      <c r="Q52" s="41" t="str">
        <f t="shared" ref="Q52" si="54">IF(I52=0,"",(J52-I52)/I52)</f>
        <v/>
      </c>
      <c r="R52" s="41" t="str">
        <f t="shared" ref="R52" si="55">IF(J52=0,"",(K52-J52)/J52)</f>
        <v/>
      </c>
      <c r="S52" s="131"/>
      <c r="T52" s="131"/>
      <c r="U52" s="131"/>
    </row>
    <row r="53" spans="2:21" ht="15" x14ac:dyDescent="0.25">
      <c r="B53" s="30"/>
      <c r="C53" s="30"/>
      <c r="D53" s="30"/>
      <c r="E53" s="30"/>
      <c r="F53" s="95"/>
      <c r="G53" s="95"/>
      <c r="H53" s="95"/>
      <c r="I53" s="95"/>
      <c r="J53" s="95"/>
      <c r="K53" s="95"/>
      <c r="S53" s="135"/>
      <c r="T53" s="135"/>
      <c r="U53" s="135"/>
    </row>
    <row r="54" spans="2:21" x14ac:dyDescent="0.2">
      <c r="S54" s="135"/>
      <c r="T54" s="135"/>
      <c r="U54" s="135"/>
    </row>
    <row r="58" spans="2:21" x14ac:dyDescent="0.2">
      <c r="N58" s="1" t="s">
        <v>157</v>
      </c>
    </row>
  </sheetData>
  <sheetProtection password="D968" sheet="1" objects="1" scenarios="1"/>
  <phoneticPr fontId="3"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K4" numberStoredAsText="1"/>
    <ignoredError sqref="D22:K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abSelected="1" topLeftCell="A4" zoomScale="75" zoomScaleNormal="75" workbookViewId="0">
      <selection activeCell="C23" sqref="C23"/>
    </sheetView>
  </sheetViews>
  <sheetFormatPr defaultColWidth="27.140625" defaultRowHeight="17.25" x14ac:dyDescent="0.3"/>
  <cols>
    <col min="1" max="1" width="71.5703125" style="106" bestFit="1" customWidth="1"/>
    <col min="2" max="2" width="5.5703125" style="106" customWidth="1"/>
    <col min="3" max="3" width="10.7109375" style="105" customWidth="1"/>
    <col min="4" max="4" width="6" style="106" customWidth="1"/>
    <col min="5" max="7" width="10.5703125" style="105" customWidth="1"/>
    <col min="8" max="10" width="10.7109375" style="105" customWidth="1"/>
    <col min="11" max="11" width="5.7109375" style="105" customWidth="1"/>
    <col min="12" max="12" width="10.5703125" style="105" customWidth="1"/>
    <col min="13" max="17" width="15.28515625" style="105" customWidth="1"/>
    <col min="18" max="18" width="71.28515625" style="106" customWidth="1"/>
    <col min="19" max="16384" width="27.140625" style="106"/>
  </cols>
  <sheetData>
    <row r="1" spans="1:18" x14ac:dyDescent="0.3">
      <c r="A1" s="306">
        <f>Declaration!C3</f>
        <v>0</v>
      </c>
      <c r="B1" s="306"/>
      <c r="C1" s="306"/>
      <c r="D1" s="306"/>
      <c r="E1" s="306"/>
      <c r="F1" s="149"/>
      <c r="G1" s="149"/>
      <c r="H1" s="149"/>
      <c r="I1" s="149"/>
      <c r="J1" s="149"/>
    </row>
    <row r="2" spans="1:18" x14ac:dyDescent="0.3">
      <c r="A2" s="149"/>
      <c r="B2" s="149"/>
      <c r="C2" s="149"/>
      <c r="D2" s="149"/>
      <c r="E2" s="149"/>
      <c r="F2" s="149"/>
      <c r="G2" s="149"/>
      <c r="H2" s="149"/>
      <c r="I2" s="149"/>
      <c r="J2" s="149"/>
    </row>
    <row r="3" spans="1:18" x14ac:dyDescent="0.3">
      <c r="A3" s="149"/>
      <c r="B3" s="149"/>
      <c r="C3" s="149"/>
      <c r="D3" s="149"/>
      <c r="E3" s="149"/>
      <c r="F3" s="149"/>
      <c r="G3" s="149"/>
      <c r="H3" s="149"/>
      <c r="I3" s="149"/>
      <c r="J3" s="149"/>
    </row>
    <row r="4" spans="1:18" ht="34.5" x14ac:dyDescent="0.3">
      <c r="A4" s="306" t="s">
        <v>203</v>
      </c>
      <c r="B4" s="306"/>
      <c r="C4" s="107" t="str">
        <f>SOCIE!D3</f>
        <v>Actual 2017-18</v>
      </c>
      <c r="D4" s="108"/>
      <c r="E4" s="107" t="str">
        <f>SOCIE!F3</f>
        <v>Forecast 2018-19</v>
      </c>
      <c r="F4" s="107" t="str">
        <f>SOCIE!G3</f>
        <v>Forecast 2019-20</v>
      </c>
      <c r="G4" s="107" t="str">
        <f>SOCIE!H3</f>
        <v>Forecast 2020-21</v>
      </c>
      <c r="H4" s="107" t="str">
        <f>SOCIE!I3</f>
        <v>Forecast 2021-22</v>
      </c>
      <c r="I4" s="107" t="str">
        <f>SOCIE!J3</f>
        <v>Forecast 2022-23</v>
      </c>
      <c r="J4" s="107" t="str">
        <f>SOCIE!K3</f>
        <v>Forecast 2023-24</v>
      </c>
      <c r="K4" s="109"/>
      <c r="L4" s="110" t="str">
        <f>SOCIE!M3</f>
        <v>2017-18 - 2018-19</v>
      </c>
      <c r="M4" s="110" t="str">
        <f>SOCIE!N3</f>
        <v>2018-19 - 2019-20</v>
      </c>
      <c r="N4" s="110" t="str">
        <f>SOCIE!O3</f>
        <v>2019-20 - 2020-21</v>
      </c>
      <c r="O4" s="110" t="str">
        <f>SOCIE!P3</f>
        <v>2020-21- 2021-22</v>
      </c>
      <c r="P4" s="110" t="str">
        <f>SOCIE!Q3</f>
        <v>2021-22 - 2022-23</v>
      </c>
      <c r="Q4" s="110" t="str">
        <f>SOCIE!R3</f>
        <v>2022-23 - 2023-24</v>
      </c>
      <c r="R4" s="111" t="s">
        <v>112</v>
      </c>
    </row>
    <row r="5" spans="1:18" x14ac:dyDescent="0.3">
      <c r="C5" s="112" t="s">
        <v>6</v>
      </c>
      <c r="D5" s="113"/>
      <c r="E5" s="112" t="s">
        <v>6</v>
      </c>
      <c r="F5" s="112" t="s">
        <v>6</v>
      </c>
      <c r="G5" s="112" t="s">
        <v>6</v>
      </c>
      <c r="H5" s="112" t="s">
        <v>6</v>
      </c>
      <c r="I5" s="112" t="s">
        <v>6</v>
      </c>
      <c r="J5" s="112" t="s">
        <v>6</v>
      </c>
      <c r="K5" s="112"/>
      <c r="L5" s="113" t="s">
        <v>7</v>
      </c>
      <c r="M5" s="113" t="s">
        <v>7</v>
      </c>
      <c r="N5" s="113" t="s">
        <v>7</v>
      </c>
      <c r="O5" s="113" t="s">
        <v>7</v>
      </c>
      <c r="P5" s="113" t="s">
        <v>7</v>
      </c>
      <c r="Q5" s="113" t="s">
        <v>7</v>
      </c>
    </row>
    <row r="6" spans="1:18" x14ac:dyDescent="0.3">
      <c r="A6" s="114"/>
    </row>
    <row r="7" spans="1:18" x14ac:dyDescent="0.3">
      <c r="E7" s="157"/>
      <c r="F7" s="157"/>
      <c r="G7" s="157"/>
      <c r="H7" s="157"/>
      <c r="I7" s="157"/>
      <c r="J7" s="157"/>
    </row>
    <row r="8" spans="1:18" s="117" customFormat="1" ht="51.75" customHeight="1" x14ac:dyDescent="0.2">
      <c r="A8" s="143" t="s">
        <v>70</v>
      </c>
      <c r="B8" s="143"/>
      <c r="C8" s="115">
        <f>SOCIE!D34</f>
        <v>0</v>
      </c>
      <c r="D8" s="115"/>
      <c r="E8" s="115">
        <f>SOCIE!F34</f>
        <v>0</v>
      </c>
      <c r="F8" s="115">
        <f>SOCIE!G34</f>
        <v>0</v>
      </c>
      <c r="G8" s="115">
        <f>SOCIE!H34</f>
        <v>0</v>
      </c>
      <c r="H8" s="115">
        <f>SOCIE!I34</f>
        <v>0</v>
      </c>
      <c r="I8" s="115">
        <f>SOCIE!J34</f>
        <v>0</v>
      </c>
      <c r="J8" s="115">
        <f>SOCIE!K34</f>
        <v>0</v>
      </c>
      <c r="K8" s="116"/>
      <c r="L8" s="158" t="s">
        <v>113</v>
      </c>
      <c r="M8" s="158" t="s">
        <v>113</v>
      </c>
      <c r="N8" s="158" t="s">
        <v>113</v>
      </c>
      <c r="O8" s="158"/>
      <c r="P8" s="158"/>
      <c r="Q8" s="158"/>
      <c r="R8" s="189"/>
    </row>
    <row r="9" spans="1:18" s="117" customFormat="1" x14ac:dyDescent="0.2">
      <c r="C9" s="118"/>
      <c r="D9" s="118"/>
      <c r="E9" s="118"/>
      <c r="F9" s="118"/>
      <c r="G9" s="118"/>
      <c r="H9" s="118"/>
      <c r="I9" s="118"/>
      <c r="J9" s="118"/>
      <c r="K9" s="116"/>
      <c r="L9" s="158"/>
      <c r="M9" s="158"/>
      <c r="N9" s="158"/>
      <c r="O9" s="158"/>
      <c r="P9" s="158"/>
      <c r="Q9" s="158"/>
      <c r="R9" s="189"/>
    </row>
    <row r="10" spans="1:18" s="117" customFormat="1" x14ac:dyDescent="0.2">
      <c r="A10" s="119" t="s">
        <v>145</v>
      </c>
      <c r="C10" s="120"/>
      <c r="D10" s="121"/>
      <c r="E10" s="120"/>
      <c r="F10" s="120"/>
      <c r="G10" s="120"/>
      <c r="H10" s="120"/>
      <c r="I10" s="120"/>
      <c r="J10" s="120"/>
      <c r="K10" s="116"/>
      <c r="L10" s="158"/>
      <c r="M10" s="158"/>
      <c r="N10" s="158"/>
      <c r="O10" s="158"/>
      <c r="P10" s="158"/>
      <c r="Q10" s="158"/>
      <c r="R10" s="189"/>
    </row>
    <row r="11" spans="1:18" s="117" customFormat="1" ht="51.75" x14ac:dyDescent="0.3">
      <c r="A11" s="202" t="s">
        <v>181</v>
      </c>
      <c r="B11" s="203"/>
      <c r="C11" s="233">
        <f>SOCIE!D27-SOCIE!D13</f>
        <v>0</v>
      </c>
      <c r="D11" s="190"/>
      <c r="E11" s="233">
        <f>SOCIE!F27-SOCIE!F13</f>
        <v>0</v>
      </c>
      <c r="F11" s="233">
        <f>SOCIE!G27-SOCIE!G13</f>
        <v>0</v>
      </c>
      <c r="G11" s="233">
        <f>SOCIE!H27-SOCIE!H13</f>
        <v>0</v>
      </c>
      <c r="H11" s="233">
        <f>SOCIE!I27-SOCIE!I13</f>
        <v>0</v>
      </c>
      <c r="I11" s="233">
        <f>SOCIE!J27-SOCIE!J13</f>
        <v>0</v>
      </c>
      <c r="J11" s="233">
        <f>SOCIE!K27-SOCIE!K13</f>
        <v>0</v>
      </c>
      <c r="K11" s="122"/>
      <c r="L11" s="159" t="str">
        <f>IF(C11=0,"",(E11-C11)/C11)</f>
        <v/>
      </c>
      <c r="M11" s="159" t="str">
        <f>IF(E11=0,"",(F11-E11)/E11)</f>
        <v/>
      </c>
      <c r="N11" s="159" t="str">
        <f t="shared" ref="N11:Q11" si="0">IF(F11=0,"",(G11-F11)/F11)</f>
        <v/>
      </c>
      <c r="O11" s="159" t="str">
        <f t="shared" si="0"/>
        <v/>
      </c>
      <c r="P11" s="159" t="str">
        <f t="shared" si="0"/>
        <v/>
      </c>
      <c r="Q11" s="159" t="str">
        <f t="shared" si="0"/>
        <v/>
      </c>
      <c r="R11" s="228"/>
    </row>
    <row r="12" spans="1:18" s="117" customFormat="1" x14ac:dyDescent="0.3">
      <c r="A12" s="204" t="s">
        <v>122</v>
      </c>
      <c r="B12" s="203"/>
      <c r="C12" s="233">
        <f>SOCIE!D24</f>
        <v>0</v>
      </c>
      <c r="D12" s="239"/>
      <c r="E12" s="233">
        <f>SOCIE!F24</f>
        <v>0</v>
      </c>
      <c r="F12" s="233">
        <f>SOCIE!G24</f>
        <v>0</v>
      </c>
      <c r="G12" s="233">
        <f>SOCIE!H24</f>
        <v>0</v>
      </c>
      <c r="H12" s="233">
        <f>SOCIE!I24</f>
        <v>0</v>
      </c>
      <c r="I12" s="233">
        <f>SOCIE!J24</f>
        <v>0</v>
      </c>
      <c r="J12" s="233">
        <f>SOCIE!K24</f>
        <v>0</v>
      </c>
      <c r="K12" s="116"/>
      <c r="L12" s="159" t="str">
        <f t="shared" ref="L12:L23" si="1">IF(C12=0,"",(E12-C12)/C12)</f>
        <v/>
      </c>
      <c r="M12" s="159" t="str">
        <f t="shared" ref="M12:M23" si="2">IF(E12=0,"",(F12-E12)/E12)</f>
        <v/>
      </c>
      <c r="N12" s="159" t="str">
        <f t="shared" ref="N12:N23" si="3">IF(F12=0,"",(G12-F12)/F12)</f>
        <v/>
      </c>
      <c r="O12" s="159" t="str">
        <f t="shared" ref="O12:O23" si="4">IF(G12=0,"",(H12-G12)/G12)</f>
        <v/>
      </c>
      <c r="P12" s="159" t="str">
        <f t="shared" ref="P12:P23" si="5">IF(H12=0,"",(I12-H12)/H12)</f>
        <v/>
      </c>
      <c r="Q12" s="159" t="str">
        <f t="shared" ref="Q12:Q23" si="6">IF(I12=0,"",(J12-I12)/I12)</f>
        <v/>
      </c>
      <c r="R12" s="228"/>
    </row>
    <row r="13" spans="1:18" s="117" customFormat="1" x14ac:dyDescent="0.3">
      <c r="A13" s="299" t="s">
        <v>276</v>
      </c>
      <c r="B13" s="203"/>
      <c r="C13" s="233">
        <f>SOCIE!D26</f>
        <v>0</v>
      </c>
      <c r="D13" s="300"/>
      <c r="E13" s="233">
        <f>SOCIE!F26</f>
        <v>0</v>
      </c>
      <c r="F13" s="233">
        <f>SOCIE!G26</f>
        <v>0</v>
      </c>
      <c r="G13" s="233">
        <f>SOCIE!H26</f>
        <v>0</v>
      </c>
      <c r="H13" s="233">
        <f>SOCIE!I26</f>
        <v>0</v>
      </c>
      <c r="I13" s="233">
        <f>SOCIE!J26</f>
        <v>0</v>
      </c>
      <c r="J13" s="233">
        <f>SOCIE!K26</f>
        <v>0</v>
      </c>
      <c r="K13" s="116"/>
      <c r="L13" s="159" t="str">
        <f t="shared" si="1"/>
        <v/>
      </c>
      <c r="M13" s="159" t="str">
        <f t="shared" ref="M13" si="7">IF(E13=0,"",(F13-E13)/E13)</f>
        <v/>
      </c>
      <c r="N13" s="159" t="str">
        <f t="shared" ref="N13" si="8">IF(F13=0,"",(G13-F13)/F13)</f>
        <v/>
      </c>
      <c r="O13" s="159" t="str">
        <f t="shared" ref="O13" si="9">IF(G13=0,"",(H13-G13)/G13)</f>
        <v/>
      </c>
      <c r="P13" s="159" t="str">
        <f t="shared" ref="P13" si="10">IF(H13=0,"",(I13-H13)/H13)</f>
        <v/>
      </c>
      <c r="Q13" s="159" t="str">
        <f t="shared" ref="Q13" si="11">IF(I13=0,"",(J13-I13)/I13)</f>
        <v/>
      </c>
      <c r="R13" s="228"/>
    </row>
    <row r="14" spans="1:18" s="117" customFormat="1" x14ac:dyDescent="0.3">
      <c r="A14" s="205" t="s">
        <v>172</v>
      </c>
      <c r="B14" s="203"/>
      <c r="C14" s="233">
        <f>'Staff costs &amp; Pension Adjustmnt'!E18</f>
        <v>0</v>
      </c>
      <c r="D14" s="239"/>
      <c r="E14" s="233">
        <f>'Staff costs &amp; Pension Adjustmnt'!G18</f>
        <v>0</v>
      </c>
      <c r="F14" s="233">
        <f>'Staff costs &amp; Pension Adjustmnt'!H18</f>
        <v>0</v>
      </c>
      <c r="G14" s="233">
        <f>'Staff costs &amp; Pension Adjustmnt'!I18</f>
        <v>0</v>
      </c>
      <c r="H14" s="233">
        <f>'Staff costs &amp; Pension Adjustmnt'!J18</f>
        <v>0</v>
      </c>
      <c r="I14" s="233">
        <f>'Staff costs &amp; Pension Adjustmnt'!K18</f>
        <v>0</v>
      </c>
      <c r="J14" s="233">
        <f>'Staff costs &amp; Pension Adjustmnt'!L18</f>
        <v>0</v>
      </c>
      <c r="K14" s="116"/>
      <c r="L14" s="159" t="str">
        <f t="shared" si="1"/>
        <v/>
      </c>
      <c r="M14" s="159" t="str">
        <f t="shared" si="2"/>
        <v/>
      </c>
      <c r="N14" s="159" t="str">
        <f t="shared" si="3"/>
        <v/>
      </c>
      <c r="O14" s="159" t="str">
        <f t="shared" si="4"/>
        <v/>
      </c>
      <c r="P14" s="159" t="str">
        <f t="shared" si="5"/>
        <v/>
      </c>
      <c r="Q14" s="159" t="str">
        <f t="shared" si="6"/>
        <v/>
      </c>
      <c r="R14" s="228"/>
    </row>
    <row r="15" spans="1:18" s="117" customFormat="1" x14ac:dyDescent="0.3">
      <c r="A15" s="205" t="s">
        <v>200</v>
      </c>
      <c r="B15" s="203"/>
      <c r="C15" s="233">
        <f>'Staff costs &amp; Pension Adjustmnt'!E19</f>
        <v>0</v>
      </c>
      <c r="D15" s="239"/>
      <c r="E15" s="233">
        <f>'Staff costs &amp; Pension Adjustmnt'!G19</f>
        <v>0</v>
      </c>
      <c r="F15" s="233">
        <f>'Staff costs &amp; Pension Adjustmnt'!H19</f>
        <v>0</v>
      </c>
      <c r="G15" s="233">
        <f>'Staff costs &amp; Pension Adjustmnt'!I19</f>
        <v>0</v>
      </c>
      <c r="H15" s="233">
        <f>'Staff costs &amp; Pension Adjustmnt'!J19</f>
        <v>0</v>
      </c>
      <c r="I15" s="233">
        <f>'Staff costs &amp; Pension Adjustmnt'!K19</f>
        <v>0</v>
      </c>
      <c r="J15" s="233">
        <f>'Staff costs &amp; Pension Adjustmnt'!L19</f>
        <v>0</v>
      </c>
      <c r="K15" s="122"/>
      <c r="L15" s="159" t="str">
        <f t="shared" si="1"/>
        <v/>
      </c>
      <c r="M15" s="159" t="str">
        <f t="shared" si="2"/>
        <v/>
      </c>
      <c r="N15" s="159" t="str">
        <f t="shared" si="3"/>
        <v/>
      </c>
      <c r="O15" s="159" t="str">
        <f t="shared" si="4"/>
        <v/>
      </c>
      <c r="P15" s="159" t="str">
        <f t="shared" si="5"/>
        <v/>
      </c>
      <c r="Q15" s="159" t="str">
        <f t="shared" si="6"/>
        <v/>
      </c>
      <c r="R15" s="228"/>
    </row>
    <row r="16" spans="1:18" s="117" customFormat="1" x14ac:dyDescent="0.3">
      <c r="A16" s="205" t="s">
        <v>201</v>
      </c>
      <c r="B16" s="206"/>
      <c r="C16" s="233">
        <f>'Staff costs &amp; Pension Adjustmnt'!E22</f>
        <v>0</v>
      </c>
      <c r="D16" s="239"/>
      <c r="E16" s="233">
        <f>'Staff costs &amp; Pension Adjustmnt'!G22</f>
        <v>0</v>
      </c>
      <c r="F16" s="233">
        <f>'Staff costs &amp; Pension Adjustmnt'!H22</f>
        <v>0</v>
      </c>
      <c r="G16" s="233">
        <f>'Staff costs &amp; Pension Adjustmnt'!I22</f>
        <v>0</v>
      </c>
      <c r="H16" s="233">
        <f>'Staff costs &amp; Pension Adjustmnt'!J22</f>
        <v>0</v>
      </c>
      <c r="I16" s="233">
        <f>'Staff costs &amp; Pension Adjustmnt'!K22</f>
        <v>0</v>
      </c>
      <c r="J16" s="233">
        <f>'Staff costs &amp; Pension Adjustmnt'!L22</f>
        <v>0</v>
      </c>
      <c r="K16" s="122"/>
      <c r="L16" s="159"/>
      <c r="M16" s="159"/>
      <c r="N16" s="159"/>
      <c r="O16" s="159"/>
      <c r="P16" s="159"/>
      <c r="Q16" s="159"/>
      <c r="R16" s="228"/>
    </row>
    <row r="17" spans="1:18" s="117" customFormat="1" x14ac:dyDescent="0.3">
      <c r="A17" s="207" t="s">
        <v>146</v>
      </c>
      <c r="B17" s="203"/>
      <c r="C17" s="159"/>
      <c r="D17" s="159"/>
      <c r="E17" s="159"/>
      <c r="F17" s="159"/>
      <c r="G17" s="159"/>
      <c r="H17" s="159"/>
      <c r="I17" s="159"/>
      <c r="J17" s="159"/>
      <c r="K17" s="159"/>
      <c r="L17" s="159"/>
      <c r="M17" s="159"/>
      <c r="N17" s="159"/>
      <c r="O17" s="159"/>
      <c r="P17" s="159"/>
      <c r="Q17" s="159"/>
      <c r="R17" s="228"/>
    </row>
    <row r="18" spans="1:18" s="117" customFormat="1" x14ac:dyDescent="0.3">
      <c r="A18" s="208" t="s">
        <v>173</v>
      </c>
      <c r="B18" s="203"/>
      <c r="C18" s="233">
        <f>SOCIE!D11+SOCIE!D12</f>
        <v>0</v>
      </c>
      <c r="D18" s="239"/>
      <c r="E18" s="233">
        <f>SOCIE!F11+SOCIE!F12</f>
        <v>0</v>
      </c>
      <c r="F18" s="233">
        <f>SOCIE!G11+SOCIE!G12</f>
        <v>0</v>
      </c>
      <c r="G18" s="233">
        <f>SOCIE!H11+SOCIE!H12</f>
        <v>0</v>
      </c>
      <c r="H18" s="233">
        <f>SOCIE!I11+SOCIE!I12</f>
        <v>0</v>
      </c>
      <c r="I18" s="233">
        <f>SOCIE!J11+SOCIE!J12</f>
        <v>0</v>
      </c>
      <c r="J18" s="233">
        <f>SOCIE!K11+SOCIE!K12</f>
        <v>0</v>
      </c>
      <c r="K18" s="122"/>
      <c r="L18" s="159" t="str">
        <f t="shared" si="1"/>
        <v/>
      </c>
      <c r="M18" s="159" t="str">
        <f t="shared" si="2"/>
        <v/>
      </c>
      <c r="N18" s="159" t="str">
        <f t="shared" si="3"/>
        <v/>
      </c>
      <c r="O18" s="159" t="str">
        <f t="shared" si="4"/>
        <v/>
      </c>
      <c r="P18" s="159" t="str">
        <f t="shared" si="5"/>
        <v/>
      </c>
      <c r="Q18" s="159" t="str">
        <f t="shared" si="6"/>
        <v/>
      </c>
      <c r="R18" s="228"/>
    </row>
    <row r="19" spans="1:18" s="117" customFormat="1" x14ac:dyDescent="0.3">
      <c r="A19" s="204" t="s">
        <v>174</v>
      </c>
      <c r="B19" s="203"/>
      <c r="C19" s="123">
        <v>0</v>
      </c>
      <c r="D19" s="118"/>
      <c r="E19" s="123">
        <v>0</v>
      </c>
      <c r="F19" s="123">
        <v>0</v>
      </c>
      <c r="G19" s="123">
        <v>0</v>
      </c>
      <c r="H19" s="123">
        <v>0</v>
      </c>
      <c r="I19" s="123">
        <v>0</v>
      </c>
      <c r="J19" s="123">
        <v>0</v>
      </c>
      <c r="K19" s="122"/>
      <c r="L19" s="159" t="str">
        <f t="shared" si="1"/>
        <v/>
      </c>
      <c r="M19" s="159" t="str">
        <f t="shared" si="2"/>
        <v/>
      </c>
      <c r="N19" s="159" t="str">
        <f t="shared" si="3"/>
        <v/>
      </c>
      <c r="O19" s="159" t="str">
        <f t="shared" si="4"/>
        <v/>
      </c>
      <c r="P19" s="159" t="str">
        <f t="shared" si="5"/>
        <v/>
      </c>
      <c r="Q19" s="159" t="str">
        <f t="shared" si="6"/>
        <v/>
      </c>
      <c r="R19" s="228"/>
    </row>
    <row r="20" spans="1:18" s="117" customFormat="1" ht="34.5" x14ac:dyDescent="0.3">
      <c r="A20" s="208" t="s">
        <v>175</v>
      </c>
      <c r="B20" s="203"/>
      <c r="C20" s="233">
        <f>C42</f>
        <v>0</v>
      </c>
      <c r="D20" s="239"/>
      <c r="E20" s="233">
        <f t="shared" ref="E20:J20" si="12">E42</f>
        <v>0</v>
      </c>
      <c r="F20" s="233">
        <f t="shared" si="12"/>
        <v>0</v>
      </c>
      <c r="G20" s="233">
        <f t="shared" si="12"/>
        <v>0</v>
      </c>
      <c r="H20" s="233">
        <f t="shared" si="12"/>
        <v>0</v>
      </c>
      <c r="I20" s="233">
        <f t="shared" si="12"/>
        <v>0</v>
      </c>
      <c r="J20" s="233">
        <f t="shared" si="12"/>
        <v>0</v>
      </c>
      <c r="K20" s="122"/>
      <c r="L20" s="159" t="str">
        <f t="shared" si="1"/>
        <v/>
      </c>
      <c r="M20" s="159" t="str">
        <f t="shared" si="2"/>
        <v/>
      </c>
      <c r="N20" s="159" t="str">
        <f t="shared" si="3"/>
        <v/>
      </c>
      <c r="O20" s="159" t="str">
        <f t="shared" si="4"/>
        <v/>
      </c>
      <c r="P20" s="159" t="str">
        <f t="shared" si="5"/>
        <v/>
      </c>
      <c r="Q20" s="159" t="str">
        <f t="shared" si="6"/>
        <v/>
      </c>
      <c r="R20" s="228"/>
    </row>
    <row r="21" spans="1:18" s="117" customFormat="1" x14ac:dyDescent="0.3">
      <c r="A21" s="208" t="s">
        <v>176</v>
      </c>
      <c r="B21" s="203"/>
      <c r="C21" s="123">
        <v>0</v>
      </c>
      <c r="D21" s="118"/>
      <c r="E21" s="123">
        <v>0</v>
      </c>
      <c r="F21" s="123">
        <v>0</v>
      </c>
      <c r="G21" s="123">
        <v>0</v>
      </c>
      <c r="H21" s="123">
        <v>0</v>
      </c>
      <c r="I21" s="123">
        <v>0</v>
      </c>
      <c r="J21" s="123">
        <v>0</v>
      </c>
      <c r="K21" s="122"/>
      <c r="L21" s="159" t="str">
        <f t="shared" si="1"/>
        <v/>
      </c>
      <c r="M21" s="159" t="str">
        <f t="shared" si="2"/>
        <v/>
      </c>
      <c r="N21" s="159" t="str">
        <f t="shared" si="3"/>
        <v/>
      </c>
      <c r="O21" s="159" t="str">
        <f t="shared" si="4"/>
        <v/>
      </c>
      <c r="P21" s="159" t="str">
        <f t="shared" si="5"/>
        <v/>
      </c>
      <c r="Q21" s="159" t="str">
        <f t="shared" si="6"/>
        <v/>
      </c>
      <c r="R21" s="228"/>
    </row>
    <row r="22" spans="1:18" s="117" customFormat="1" x14ac:dyDescent="0.3">
      <c r="C22" s="120"/>
      <c r="D22" s="118"/>
      <c r="E22" s="120"/>
      <c r="F22" s="120"/>
      <c r="G22" s="120"/>
      <c r="H22" s="120"/>
      <c r="I22" s="120"/>
      <c r="J22" s="120"/>
      <c r="K22" s="116"/>
      <c r="L22" s="159"/>
      <c r="M22" s="159"/>
      <c r="N22" s="159"/>
      <c r="O22" s="159"/>
      <c r="P22" s="159"/>
      <c r="Q22" s="159"/>
      <c r="R22" s="228"/>
    </row>
    <row r="23" spans="1:18" s="117" customFormat="1" ht="18" thickBot="1" x14ac:dyDescent="0.35">
      <c r="A23" s="307" t="s">
        <v>202</v>
      </c>
      <c r="B23" s="307"/>
      <c r="C23" s="187">
        <f>C8+C11+C12+C13+C14+C15+C16-C18-C19-C20-C21</f>
        <v>0</v>
      </c>
      <c r="D23" s="118"/>
      <c r="E23" s="187">
        <f t="shared" ref="E23:J23" si="13">E8+E11+E12+E13+E14+E15+E16-E18-E19-E20-E21</f>
        <v>0</v>
      </c>
      <c r="F23" s="187">
        <f t="shared" si="13"/>
        <v>0</v>
      </c>
      <c r="G23" s="187">
        <f t="shared" si="13"/>
        <v>0</v>
      </c>
      <c r="H23" s="187">
        <f t="shared" si="13"/>
        <v>0</v>
      </c>
      <c r="I23" s="187">
        <f t="shared" si="13"/>
        <v>0</v>
      </c>
      <c r="J23" s="187">
        <f t="shared" si="13"/>
        <v>0</v>
      </c>
      <c r="K23" s="116"/>
      <c r="L23" s="159" t="str">
        <f t="shared" si="1"/>
        <v/>
      </c>
      <c r="M23" s="159" t="str">
        <f t="shared" si="2"/>
        <v/>
      </c>
      <c r="N23" s="159" t="str">
        <f t="shared" si="3"/>
        <v/>
      </c>
      <c r="O23" s="159" t="str">
        <f t="shared" si="4"/>
        <v/>
      </c>
      <c r="P23" s="159" t="str">
        <f t="shared" si="5"/>
        <v/>
      </c>
      <c r="Q23" s="159" t="str">
        <f t="shared" si="6"/>
        <v/>
      </c>
      <c r="R23" s="228"/>
    </row>
    <row r="24" spans="1:18" s="117" customFormat="1" x14ac:dyDescent="0.3">
      <c r="A24" s="106"/>
      <c r="B24" s="106"/>
      <c r="C24" s="105"/>
      <c r="D24" s="118"/>
      <c r="E24" s="105"/>
      <c r="F24" s="105"/>
      <c r="G24" s="105"/>
      <c r="H24" s="105"/>
      <c r="I24" s="105"/>
      <c r="J24" s="105"/>
      <c r="K24" s="105"/>
      <c r="L24" s="105"/>
      <c r="M24" s="105"/>
      <c r="N24" s="105"/>
      <c r="O24" s="105"/>
      <c r="P24" s="105"/>
      <c r="Q24" s="105"/>
      <c r="R24" s="228"/>
    </row>
    <row r="25" spans="1:18" x14ac:dyDescent="0.3">
      <c r="D25" s="118"/>
      <c r="R25" s="228"/>
    </row>
    <row r="26" spans="1:18" x14ac:dyDescent="0.3">
      <c r="D26" s="118"/>
      <c r="R26" s="228"/>
    </row>
    <row r="27" spans="1:18" x14ac:dyDescent="0.3">
      <c r="A27" s="114" t="s">
        <v>158</v>
      </c>
      <c r="D27" s="118"/>
      <c r="R27" s="228"/>
    </row>
    <row r="28" spans="1:18" x14ac:dyDescent="0.3">
      <c r="A28" s="114"/>
      <c r="D28" s="118"/>
      <c r="R28" s="228"/>
    </row>
    <row r="29" spans="1:18" x14ac:dyDescent="0.3">
      <c r="A29" s="212" t="s">
        <v>164</v>
      </c>
      <c r="D29" s="118"/>
      <c r="R29" s="228"/>
    </row>
    <row r="30" spans="1:18" x14ac:dyDescent="0.3">
      <c r="A30" s="106" t="s">
        <v>147</v>
      </c>
      <c r="C30" s="123">
        <v>0</v>
      </c>
      <c r="D30" s="118"/>
      <c r="E30" s="123">
        <v>0</v>
      </c>
      <c r="F30" s="123">
        <v>0</v>
      </c>
      <c r="G30" s="123">
        <v>0</v>
      </c>
      <c r="H30" s="123">
        <v>0</v>
      </c>
      <c r="I30" s="123">
        <v>0</v>
      </c>
      <c r="J30" s="123">
        <v>0</v>
      </c>
      <c r="R30" s="228"/>
    </row>
    <row r="31" spans="1:18" x14ac:dyDescent="0.3">
      <c r="A31" s="106" t="s">
        <v>156</v>
      </c>
      <c r="C31" s="123">
        <v>0</v>
      </c>
      <c r="D31" s="118"/>
      <c r="E31" s="123">
        <v>0</v>
      </c>
      <c r="F31" s="123">
        <v>0</v>
      </c>
      <c r="G31" s="123">
        <v>0</v>
      </c>
      <c r="H31" s="123">
        <v>0</v>
      </c>
      <c r="I31" s="123">
        <v>0</v>
      </c>
      <c r="J31" s="123">
        <v>0</v>
      </c>
      <c r="R31" s="228"/>
    </row>
    <row r="32" spans="1:18" x14ac:dyDescent="0.3">
      <c r="A32" s="106" t="s">
        <v>165</v>
      </c>
      <c r="C32" s="123">
        <v>0</v>
      </c>
      <c r="D32" s="118"/>
      <c r="E32" s="123">
        <v>0</v>
      </c>
      <c r="F32" s="123">
        <v>0</v>
      </c>
      <c r="G32" s="123">
        <v>0</v>
      </c>
      <c r="H32" s="123">
        <v>0</v>
      </c>
      <c r="I32" s="123">
        <v>0</v>
      </c>
      <c r="J32" s="123">
        <v>0</v>
      </c>
      <c r="R32" s="228"/>
    </row>
    <row r="33" spans="1:18" x14ac:dyDescent="0.3">
      <c r="A33" s="199" t="s">
        <v>166</v>
      </c>
      <c r="C33" s="123">
        <v>0</v>
      </c>
      <c r="D33" s="118"/>
      <c r="E33" s="123">
        <v>0</v>
      </c>
      <c r="F33" s="123">
        <v>0</v>
      </c>
      <c r="G33" s="123">
        <v>0</v>
      </c>
      <c r="H33" s="123">
        <v>0</v>
      </c>
      <c r="I33" s="123">
        <v>0</v>
      </c>
      <c r="J33" s="123">
        <v>0</v>
      </c>
      <c r="R33" s="228"/>
    </row>
    <row r="34" spans="1:18" x14ac:dyDescent="0.3">
      <c r="A34" s="199" t="s">
        <v>149</v>
      </c>
      <c r="C34" s="123">
        <v>0</v>
      </c>
      <c r="D34" s="118"/>
      <c r="E34" s="123">
        <v>0</v>
      </c>
      <c r="F34" s="123">
        <v>0</v>
      </c>
      <c r="G34" s="123">
        <v>0</v>
      </c>
      <c r="H34" s="123">
        <v>0</v>
      </c>
      <c r="I34" s="123">
        <v>0</v>
      </c>
      <c r="J34" s="123">
        <v>0</v>
      </c>
      <c r="R34" s="228"/>
    </row>
    <row r="35" spans="1:18" ht="18" thickBot="1" x14ac:dyDescent="0.35">
      <c r="A35" s="212" t="s">
        <v>167</v>
      </c>
      <c r="C35" s="188">
        <f>SUM(C30:C34)</f>
        <v>0</v>
      </c>
      <c r="D35" s="114"/>
      <c r="E35" s="188">
        <f t="shared" ref="E35:J35" si="14">SUM(E30:E34)</f>
        <v>0</v>
      </c>
      <c r="F35" s="188">
        <f t="shared" si="14"/>
        <v>0</v>
      </c>
      <c r="G35" s="188">
        <f t="shared" si="14"/>
        <v>0</v>
      </c>
      <c r="H35" s="188">
        <f t="shared" si="14"/>
        <v>0</v>
      </c>
      <c r="I35" s="188">
        <f t="shared" si="14"/>
        <v>0</v>
      </c>
      <c r="J35" s="188">
        <f t="shared" si="14"/>
        <v>0</v>
      </c>
      <c r="R35" s="228"/>
    </row>
    <row r="36" spans="1:18" x14ac:dyDescent="0.3">
      <c r="R36" s="199"/>
    </row>
    <row r="37" spans="1:18" x14ac:dyDescent="0.3">
      <c r="A37" s="212" t="s">
        <v>168</v>
      </c>
      <c r="R37" s="199"/>
    </row>
    <row r="38" spans="1:18" x14ac:dyDescent="0.3">
      <c r="A38" s="106" t="s">
        <v>148</v>
      </c>
      <c r="C38" s="123">
        <v>0</v>
      </c>
      <c r="D38" s="118"/>
      <c r="E38" s="123">
        <v>0</v>
      </c>
      <c r="F38" s="123">
        <v>0</v>
      </c>
      <c r="G38" s="123">
        <v>0</v>
      </c>
      <c r="H38" s="123">
        <v>0</v>
      </c>
      <c r="I38" s="123">
        <v>0</v>
      </c>
      <c r="J38" s="123">
        <v>0</v>
      </c>
      <c r="R38" s="228"/>
    </row>
    <row r="39" spans="1:18" x14ac:dyDescent="0.3">
      <c r="A39" s="106" t="s">
        <v>180</v>
      </c>
      <c r="C39" s="123">
        <v>0</v>
      </c>
      <c r="D39" s="118"/>
      <c r="E39" s="123">
        <v>0</v>
      </c>
      <c r="F39" s="123">
        <v>0</v>
      </c>
      <c r="G39" s="123">
        <v>0</v>
      </c>
      <c r="H39" s="123">
        <v>0</v>
      </c>
      <c r="I39" s="123">
        <v>0</v>
      </c>
      <c r="J39" s="123">
        <v>0</v>
      </c>
      <c r="R39" s="228"/>
    </row>
    <row r="40" spans="1:18" x14ac:dyDescent="0.3">
      <c r="A40" s="199" t="s">
        <v>166</v>
      </c>
      <c r="C40" s="123">
        <v>0</v>
      </c>
      <c r="D40" s="118"/>
      <c r="E40" s="123">
        <v>0</v>
      </c>
      <c r="F40" s="123">
        <v>0</v>
      </c>
      <c r="G40" s="123">
        <v>0</v>
      </c>
      <c r="H40" s="123">
        <v>0</v>
      </c>
      <c r="I40" s="123">
        <v>0</v>
      </c>
      <c r="J40" s="123">
        <v>0</v>
      </c>
      <c r="R40" s="228"/>
    </row>
    <row r="41" spans="1:18" x14ac:dyDescent="0.3">
      <c r="A41" s="199" t="s">
        <v>169</v>
      </c>
      <c r="C41" s="123">
        <v>0</v>
      </c>
      <c r="D41" s="118"/>
      <c r="E41" s="123">
        <v>0</v>
      </c>
      <c r="F41" s="123">
        <v>0</v>
      </c>
      <c r="G41" s="123">
        <v>0</v>
      </c>
      <c r="H41" s="123">
        <v>0</v>
      </c>
      <c r="I41" s="123">
        <v>0</v>
      </c>
      <c r="J41" s="123">
        <v>0</v>
      </c>
      <c r="R41" s="189"/>
    </row>
    <row r="42" spans="1:18" ht="18" thickBot="1" x14ac:dyDescent="0.35">
      <c r="A42" s="212" t="s">
        <v>170</v>
      </c>
      <c r="C42" s="188">
        <f>SUM(C38:C41)</f>
        <v>0</v>
      </c>
      <c r="D42" s="114"/>
      <c r="E42" s="188">
        <f>SUM(E38:E41)</f>
        <v>0</v>
      </c>
      <c r="F42" s="188">
        <f t="shared" ref="F42:J42" si="15">SUM(F38:F41)</f>
        <v>0</v>
      </c>
      <c r="G42" s="188">
        <f t="shared" si="15"/>
        <v>0</v>
      </c>
      <c r="H42" s="188">
        <f t="shared" si="15"/>
        <v>0</v>
      </c>
      <c r="I42" s="188">
        <f t="shared" si="15"/>
        <v>0</v>
      </c>
      <c r="J42" s="188">
        <f t="shared" si="15"/>
        <v>0</v>
      </c>
      <c r="R42" s="189"/>
    </row>
    <row r="43" spans="1:18" x14ac:dyDescent="0.3">
      <c r="C43" s="213"/>
    </row>
    <row r="44" spans="1:18" ht="18" thickBot="1" x14ac:dyDescent="0.35">
      <c r="A44" s="114" t="s">
        <v>171</v>
      </c>
      <c r="C44" s="187">
        <f>C35+C42</f>
        <v>0</v>
      </c>
      <c r="E44" s="187">
        <f>E35+E42</f>
        <v>0</v>
      </c>
      <c r="F44" s="187">
        <f t="shared" ref="F44:J44" si="16">F35+F42</f>
        <v>0</v>
      </c>
      <c r="G44" s="187">
        <f t="shared" si="16"/>
        <v>0</v>
      </c>
      <c r="H44" s="187">
        <f t="shared" si="16"/>
        <v>0</v>
      </c>
      <c r="I44" s="187">
        <f t="shared" si="16"/>
        <v>0</v>
      </c>
      <c r="J44" s="187">
        <f t="shared" si="16"/>
        <v>0</v>
      </c>
    </row>
  </sheetData>
  <sheetProtection password="D968" sheet="1" objects="1" scenarios="1"/>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J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2"/>
  <sheetViews>
    <sheetView workbookViewId="0">
      <selection activeCell="E18" sqref="E18"/>
    </sheetView>
  </sheetViews>
  <sheetFormatPr defaultColWidth="9.140625" defaultRowHeight="15" x14ac:dyDescent="0.25"/>
  <cols>
    <col min="1" max="3" width="9.140625" style="136"/>
    <col min="4" max="4" width="26.28515625" style="136" customWidth="1"/>
    <col min="5" max="5" width="9.140625" style="136" customWidth="1"/>
    <col min="6" max="6" width="5.85546875" style="136" customWidth="1"/>
    <col min="7" max="19" width="9.140625" style="136"/>
    <col min="20" max="20" width="52.5703125" style="136" customWidth="1"/>
    <col min="21" max="16384" width="9.140625" style="136"/>
  </cols>
  <sheetData>
    <row r="1" spans="2:22" x14ac:dyDescent="0.25">
      <c r="B1" s="136">
        <f>Declaration!C3</f>
        <v>0</v>
      </c>
    </row>
    <row r="2" spans="2:22" x14ac:dyDescent="0.25">
      <c r="O2" s="137"/>
      <c r="P2" s="137"/>
      <c r="Q2" s="137"/>
      <c r="R2" s="137"/>
      <c r="S2" s="137"/>
    </row>
    <row r="3" spans="2:22" ht="30" x14ac:dyDescent="0.25">
      <c r="E3" s="138" t="str">
        <f>SOCIE!D3</f>
        <v>Actual 2017-18</v>
      </c>
      <c r="F3" s="138"/>
      <c r="G3" s="138" t="str">
        <f>SOCIE!F3</f>
        <v>Forecast 2018-19</v>
      </c>
      <c r="H3" s="138" t="str">
        <f>SOCIE!G3</f>
        <v>Forecast 2019-20</v>
      </c>
      <c r="I3" s="138" t="str">
        <f>SOCIE!H3</f>
        <v>Forecast 2020-21</v>
      </c>
      <c r="J3" s="138" t="str">
        <f>SOCIE!I3</f>
        <v>Forecast 2021-22</v>
      </c>
      <c r="K3" s="138" t="str">
        <f>SOCIE!J3</f>
        <v>Forecast 2022-23</v>
      </c>
      <c r="L3" s="138" t="str">
        <f>SOCIE!K3</f>
        <v>Forecast 2023-24</v>
      </c>
      <c r="M3" s="138"/>
      <c r="N3" s="138" t="str">
        <f>SOCIE!M3</f>
        <v>2017-18 - 2018-19</v>
      </c>
      <c r="O3" s="138" t="str">
        <f>SOCIE!N3</f>
        <v>2018-19 - 2019-20</v>
      </c>
      <c r="P3" s="138" t="str">
        <f>SOCIE!O3</f>
        <v>2019-20 - 2020-21</v>
      </c>
      <c r="Q3" s="138" t="str">
        <f>SOCIE!P3</f>
        <v>2020-21- 2021-22</v>
      </c>
      <c r="R3" s="138" t="str">
        <f>SOCIE!Q3</f>
        <v>2021-22 - 2022-23</v>
      </c>
      <c r="S3" s="138" t="str">
        <f>SOCIE!R3</f>
        <v>2022-23 - 2023-24</v>
      </c>
      <c r="T3" s="138" t="s">
        <v>123</v>
      </c>
      <c r="U3" s="138"/>
      <c r="V3" s="138"/>
    </row>
    <row r="4" spans="2:22" x14ac:dyDescent="0.25">
      <c r="B4" s="234" t="s">
        <v>13</v>
      </c>
      <c r="E4" s="148" t="s">
        <v>6</v>
      </c>
      <c r="F4" s="139"/>
      <c r="G4" s="139" t="s">
        <v>6</v>
      </c>
      <c r="H4" s="139" t="s">
        <v>6</v>
      </c>
      <c r="I4" s="139" t="s">
        <v>6</v>
      </c>
      <c r="J4" s="139" t="s">
        <v>6</v>
      </c>
      <c r="K4" s="139" t="s">
        <v>6</v>
      </c>
      <c r="L4" s="139" t="s">
        <v>6</v>
      </c>
      <c r="M4" s="139"/>
      <c r="N4" s="230" t="s">
        <v>7</v>
      </c>
      <c r="O4" s="230" t="s">
        <v>7</v>
      </c>
      <c r="P4" s="230" t="s">
        <v>7</v>
      </c>
      <c r="Q4" s="230" t="s">
        <v>7</v>
      </c>
      <c r="R4" s="230" t="s">
        <v>7</v>
      </c>
      <c r="S4" s="230" t="s">
        <v>7</v>
      </c>
      <c r="T4" s="308"/>
      <c r="U4" s="308"/>
      <c r="V4" s="308"/>
    </row>
    <row r="7" spans="2:22" x14ac:dyDescent="0.25">
      <c r="B7" s="140" t="s">
        <v>124</v>
      </c>
      <c r="C7" s="140"/>
      <c r="D7" s="140"/>
      <c r="E7" s="130">
        <v>0</v>
      </c>
      <c r="F7" s="141"/>
      <c r="G7" s="130">
        <v>0</v>
      </c>
      <c r="H7" s="130">
        <v>0</v>
      </c>
      <c r="I7" s="130">
        <v>0</v>
      </c>
      <c r="J7" s="130">
        <v>0</v>
      </c>
      <c r="K7" s="130">
        <v>0</v>
      </c>
      <c r="L7" s="130">
        <v>0</v>
      </c>
      <c r="N7" s="235" t="str">
        <f t="shared" ref="N7:N11" si="0">IF(E7=0,"",(G7-E7)/E7)</f>
        <v/>
      </c>
      <c r="O7" s="235" t="str">
        <f t="shared" ref="O7:O11" si="1">IF(G7=0,"",(H7-G7)/G7)</f>
        <v/>
      </c>
      <c r="P7" s="235" t="str">
        <f t="shared" ref="P7:P11" si="2">IF(H7=0,"",(I7-H7)/H7)</f>
        <v/>
      </c>
      <c r="Q7" s="235" t="str">
        <f t="shared" ref="Q7:Q11" si="3">IF(I7=0,"",(J7-I7)/I7)</f>
        <v/>
      </c>
      <c r="R7" s="235" t="str">
        <f t="shared" ref="R7:R11" si="4">IF(J7=0,"",(K7-J7)/J7)</f>
        <v/>
      </c>
      <c r="S7" s="235" t="str">
        <f t="shared" ref="S7:S11" si="5">IF(K7=0,"",(L7-K7)/K7)</f>
        <v/>
      </c>
      <c r="T7" s="236"/>
    </row>
    <row r="8" spans="2:22" x14ac:dyDescent="0.25">
      <c r="B8" s="140" t="s">
        <v>125</v>
      </c>
      <c r="C8" s="140"/>
      <c r="D8" s="140"/>
      <c r="E8" s="130">
        <v>0</v>
      </c>
      <c r="F8" s="141"/>
      <c r="G8" s="130">
        <v>0</v>
      </c>
      <c r="H8" s="130">
        <v>0</v>
      </c>
      <c r="I8" s="130">
        <v>0</v>
      </c>
      <c r="J8" s="130">
        <v>0</v>
      </c>
      <c r="K8" s="130">
        <v>0</v>
      </c>
      <c r="L8" s="130">
        <v>0</v>
      </c>
      <c r="N8" s="235" t="str">
        <f t="shared" si="0"/>
        <v/>
      </c>
      <c r="O8" s="235" t="str">
        <f t="shared" si="1"/>
        <v/>
      </c>
      <c r="P8" s="235" t="str">
        <f t="shared" si="2"/>
        <v/>
      </c>
      <c r="Q8" s="235" t="str">
        <f t="shared" si="3"/>
        <v/>
      </c>
      <c r="R8" s="235" t="str">
        <f t="shared" si="4"/>
        <v/>
      </c>
      <c r="S8" s="235" t="str">
        <f t="shared" si="5"/>
        <v/>
      </c>
      <c r="T8" s="236"/>
    </row>
    <row r="9" spans="2:22" x14ac:dyDescent="0.25">
      <c r="B9" s="140" t="s">
        <v>128</v>
      </c>
      <c r="C9" s="140"/>
      <c r="D9" s="140"/>
      <c r="E9" s="130">
        <v>0</v>
      </c>
      <c r="F9" s="141"/>
      <c r="G9" s="130">
        <v>0</v>
      </c>
      <c r="H9" s="130">
        <v>0</v>
      </c>
      <c r="I9" s="130">
        <v>0</v>
      </c>
      <c r="J9" s="130">
        <v>0</v>
      </c>
      <c r="K9" s="130">
        <v>0</v>
      </c>
      <c r="L9" s="130">
        <v>0</v>
      </c>
      <c r="N9" s="235" t="str">
        <f t="shared" si="0"/>
        <v/>
      </c>
      <c r="O9" s="235" t="str">
        <f t="shared" si="1"/>
        <v/>
      </c>
      <c r="P9" s="235" t="str">
        <f t="shared" si="2"/>
        <v/>
      </c>
      <c r="Q9" s="235" t="str">
        <f t="shared" si="3"/>
        <v/>
      </c>
      <c r="R9" s="235" t="str">
        <f t="shared" si="4"/>
        <v/>
      </c>
      <c r="S9" s="235" t="str">
        <f t="shared" si="5"/>
        <v/>
      </c>
      <c r="T9" s="236"/>
    </row>
    <row r="10" spans="2:22" x14ac:dyDescent="0.25">
      <c r="B10" s="136" t="s">
        <v>126</v>
      </c>
      <c r="C10" s="140"/>
      <c r="D10" s="140"/>
      <c r="E10" s="221">
        <f>E20</f>
        <v>0</v>
      </c>
      <c r="F10" s="237"/>
      <c r="G10" s="286"/>
      <c r="H10" s="286"/>
      <c r="I10" s="286"/>
      <c r="J10" s="286"/>
      <c r="K10" s="286"/>
      <c r="L10" s="286"/>
      <c r="N10" s="235" t="str">
        <f t="shared" si="0"/>
        <v/>
      </c>
      <c r="O10" s="235" t="str">
        <f t="shared" si="1"/>
        <v/>
      </c>
      <c r="P10" s="235" t="str">
        <f t="shared" si="2"/>
        <v/>
      </c>
      <c r="Q10" s="235" t="str">
        <f t="shared" si="3"/>
        <v/>
      </c>
      <c r="R10" s="235" t="str">
        <f t="shared" si="4"/>
        <v/>
      </c>
      <c r="S10" s="235" t="str">
        <f t="shared" si="5"/>
        <v/>
      </c>
      <c r="T10" s="236"/>
    </row>
    <row r="11" spans="2:22" ht="15.75" thickBot="1" x14ac:dyDescent="0.3">
      <c r="B11" s="142" t="s">
        <v>127</v>
      </c>
      <c r="C11" s="140"/>
      <c r="D11" s="140"/>
      <c r="E11" s="153">
        <f>SUM(E7:E10)</f>
        <v>0</v>
      </c>
      <c r="F11" s="147"/>
      <c r="G11" s="153">
        <f>SUM(G7:G10)</f>
        <v>0</v>
      </c>
      <c r="H11" s="153">
        <f t="shared" ref="H11:L11" si="6">SUM(H7:H10)</f>
        <v>0</v>
      </c>
      <c r="I11" s="153">
        <f t="shared" si="6"/>
        <v>0</v>
      </c>
      <c r="J11" s="153">
        <f t="shared" si="6"/>
        <v>0</v>
      </c>
      <c r="K11" s="153">
        <f t="shared" si="6"/>
        <v>0</v>
      </c>
      <c r="L11" s="153">
        <f t="shared" si="6"/>
        <v>0</v>
      </c>
      <c r="N11" s="235" t="str">
        <f t="shared" si="0"/>
        <v/>
      </c>
      <c r="O11" s="235" t="str">
        <f t="shared" si="1"/>
        <v/>
      </c>
      <c r="P11" s="235" t="str">
        <f t="shared" si="2"/>
        <v/>
      </c>
      <c r="Q11" s="235" t="str">
        <f t="shared" si="3"/>
        <v/>
      </c>
      <c r="R11" s="235" t="str">
        <f t="shared" si="4"/>
        <v/>
      </c>
      <c r="S11" s="235" t="str">
        <f t="shared" si="5"/>
        <v/>
      </c>
      <c r="T11" s="236"/>
    </row>
    <row r="14" spans="2:22" ht="30" x14ac:dyDescent="0.25">
      <c r="E14" s="138" t="str">
        <f t="shared" ref="E14:E15" si="7">E3</f>
        <v>Actual 2017-18</v>
      </c>
      <c r="F14" s="138"/>
    </row>
    <row r="15" spans="2:22" x14ac:dyDescent="0.25">
      <c r="E15" s="148" t="str">
        <f t="shared" si="7"/>
        <v>£000</v>
      </c>
      <c r="F15" s="139"/>
    </row>
    <row r="16" spans="2:22" x14ac:dyDescent="0.25">
      <c r="B16" s="234" t="s">
        <v>126</v>
      </c>
    </row>
    <row r="17" spans="2:6" x14ac:dyDescent="0.25">
      <c r="B17" s="234"/>
    </row>
    <row r="18" spans="2:6" x14ac:dyDescent="0.25">
      <c r="B18" s="136" t="s">
        <v>196</v>
      </c>
      <c r="E18" s="130">
        <v>0</v>
      </c>
      <c r="F18" s="287"/>
    </row>
    <row r="19" spans="2:6" ht="33" customHeight="1" x14ac:dyDescent="0.25">
      <c r="B19" s="309" t="s">
        <v>198</v>
      </c>
      <c r="C19" s="309"/>
      <c r="D19" s="310"/>
      <c r="E19" s="130">
        <v>0</v>
      </c>
      <c r="F19" s="287"/>
    </row>
    <row r="20" spans="2:6" ht="15.75" thickBot="1" x14ac:dyDescent="0.3">
      <c r="B20" s="234" t="s">
        <v>199</v>
      </c>
      <c r="E20" s="238">
        <f>SUM(E18:E19)</f>
        <v>0</v>
      </c>
    </row>
    <row r="22" spans="2:6" x14ac:dyDescent="0.25">
      <c r="B22" s="136" t="s">
        <v>197</v>
      </c>
      <c r="E22" s="130">
        <v>0</v>
      </c>
      <c r="F22" s="287"/>
    </row>
  </sheetData>
  <sheetProtection password="D968" sheet="1" objects="1" scenarios="1"/>
  <mergeCells count="2">
    <mergeCell ref="T4:V4"/>
    <mergeCell ref="B19:D19"/>
  </mergeCells>
  <pageMargins left="0.70866141732283472" right="0.70866141732283472" top="0.74803149606299213" bottom="0.74803149606299213" header="0.31496062992125984" footer="0.31496062992125984"/>
  <pageSetup paperSize="9" scale="51" orientation="landscape" r:id="rId1"/>
  <ignoredErrors>
    <ignoredError sqref="E4:L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zoomScaleNormal="100" workbookViewId="0">
      <selection activeCell="E9" sqref="E9"/>
    </sheetView>
  </sheetViews>
  <sheetFormatPr defaultColWidth="9.140625" defaultRowHeight="12.75" x14ac:dyDescent="0.2"/>
  <cols>
    <col min="1" max="1" width="9.140625" style="10"/>
    <col min="2" max="2" width="44.28515625" style="10" customWidth="1"/>
    <col min="3" max="3" width="2.7109375" style="10" customWidth="1"/>
    <col min="4" max="4" width="56.140625" style="10" customWidth="1"/>
    <col min="5" max="5" width="9.140625" style="10"/>
    <col min="6" max="6" width="4.42578125" style="10" customWidth="1"/>
    <col min="7" max="12" width="9.140625" style="10"/>
    <col min="13" max="13" width="4.7109375" style="10" customWidth="1"/>
    <col min="14" max="19" width="8.5703125" style="10" customWidth="1"/>
    <col min="20" max="20" width="60.85546875" style="10" customWidth="1"/>
    <col min="21" max="16384" width="9.140625" style="10"/>
  </cols>
  <sheetData>
    <row r="1" spans="1:22" ht="15" x14ac:dyDescent="0.25">
      <c r="B1" s="33">
        <f>Declaration!C3</f>
        <v>0</v>
      </c>
      <c r="C1" s="29"/>
      <c r="D1" s="28"/>
      <c r="E1" s="29"/>
      <c r="F1" s="29"/>
      <c r="G1" s="29"/>
      <c r="H1" s="29"/>
      <c r="I1" s="29"/>
      <c r="J1" s="29"/>
      <c r="K1" s="29"/>
      <c r="L1" s="29"/>
      <c r="M1" s="29"/>
      <c r="N1" s="29"/>
      <c r="O1" s="29"/>
      <c r="P1" s="29"/>
      <c r="Q1" s="29"/>
      <c r="R1" s="29"/>
      <c r="S1" s="29"/>
      <c r="T1" s="29"/>
    </row>
    <row r="2" spans="1:22" ht="15" x14ac:dyDescent="0.25">
      <c r="B2" s="33"/>
      <c r="C2" s="29"/>
      <c r="D2" s="29"/>
      <c r="F2" s="29"/>
      <c r="G2" s="29"/>
      <c r="H2" s="29"/>
      <c r="I2" s="29"/>
      <c r="J2" s="29"/>
      <c r="K2" s="29"/>
      <c r="L2" s="29"/>
      <c r="M2" s="29"/>
      <c r="N2" s="29"/>
      <c r="O2" s="29"/>
      <c r="P2" s="28"/>
      <c r="Q2" s="28"/>
      <c r="R2" s="28"/>
      <c r="S2" s="28"/>
    </row>
    <row r="3" spans="1:22" ht="64.5" customHeight="1" x14ac:dyDescent="0.25">
      <c r="B3" s="42" t="s">
        <v>42</v>
      </c>
      <c r="C3" s="29"/>
      <c r="D3" s="29"/>
      <c r="E3" s="151" t="str">
        <f>SOCIE!D3</f>
        <v>Actual 2017-18</v>
      </c>
      <c r="F3" s="151"/>
      <c r="G3" s="151" t="str">
        <f>SOCIE!F3</f>
        <v>Forecast 2018-19</v>
      </c>
      <c r="H3" s="151" t="str">
        <f>SOCIE!G3</f>
        <v>Forecast 2019-20</v>
      </c>
      <c r="I3" s="104" t="str">
        <f>SOCIE!H3</f>
        <v>Forecast 2020-21</v>
      </c>
      <c r="J3" s="104" t="str">
        <f>SOCIE!I3</f>
        <v>Forecast 2021-22</v>
      </c>
      <c r="K3" s="104" t="str">
        <f>SOCIE!J3</f>
        <v>Forecast 2022-23</v>
      </c>
      <c r="L3" s="104" t="str">
        <f>SOCIE!K3</f>
        <v>Forecast 2023-24</v>
      </c>
      <c r="M3" s="151"/>
      <c r="N3" s="151" t="str">
        <f>SOCIE!M3</f>
        <v>2017-18 - 2018-19</v>
      </c>
      <c r="O3" s="151" t="str">
        <f>SOCIE!N3</f>
        <v>2018-19 - 2019-20</v>
      </c>
      <c r="P3" s="104" t="str">
        <f>SOCIE!O3</f>
        <v>2019-20 - 2020-21</v>
      </c>
      <c r="Q3" s="104" t="str">
        <f>SOCIE!P3</f>
        <v>2020-21- 2021-22</v>
      </c>
      <c r="R3" s="104" t="str">
        <f>SOCIE!Q3</f>
        <v>2021-22 - 2022-23</v>
      </c>
      <c r="S3" s="104" t="str">
        <f>SOCIE!R3</f>
        <v>2022-23 - 2023-24</v>
      </c>
      <c r="T3" s="195" t="s">
        <v>112</v>
      </c>
      <c r="U3" s="195"/>
      <c r="V3" s="195"/>
    </row>
    <row r="4" spans="1:22" ht="15" x14ac:dyDescent="0.25">
      <c r="B4" s="29"/>
      <c r="C4" s="29"/>
      <c r="D4" s="29"/>
      <c r="E4" s="47" t="s">
        <v>6</v>
      </c>
      <c r="F4" s="47"/>
      <c r="G4" s="47" t="s">
        <v>6</v>
      </c>
      <c r="H4" s="47" t="s">
        <v>6</v>
      </c>
      <c r="I4" s="47" t="s">
        <v>6</v>
      </c>
      <c r="J4" s="47" t="s">
        <v>6</v>
      </c>
      <c r="K4" s="47" t="s">
        <v>6</v>
      </c>
      <c r="L4" s="47" t="s">
        <v>6</v>
      </c>
      <c r="M4" s="47"/>
      <c r="N4" s="152" t="s">
        <v>7</v>
      </c>
      <c r="O4" s="152" t="s">
        <v>7</v>
      </c>
      <c r="P4" s="152" t="s">
        <v>7</v>
      </c>
      <c r="Q4" s="152" t="s">
        <v>7</v>
      </c>
      <c r="R4" s="152" t="s">
        <v>7</v>
      </c>
      <c r="S4" s="152" t="s">
        <v>7</v>
      </c>
      <c r="T4" s="313"/>
      <c r="U4" s="313"/>
      <c r="V4" s="313"/>
    </row>
    <row r="5" spans="1:22" ht="15" x14ac:dyDescent="0.25">
      <c r="B5" s="29"/>
      <c r="C5" s="29"/>
      <c r="D5" s="29"/>
      <c r="E5" s="29"/>
      <c r="F5" s="29"/>
      <c r="G5" s="29"/>
      <c r="H5" s="29"/>
      <c r="I5" s="29"/>
      <c r="J5" s="29"/>
      <c r="K5" s="29"/>
      <c r="L5" s="29"/>
      <c r="M5" s="29"/>
      <c r="N5" s="29"/>
      <c r="O5" s="29"/>
      <c r="P5" s="29"/>
      <c r="Q5" s="29"/>
      <c r="R5" s="29"/>
      <c r="S5" s="29"/>
      <c r="T5" s="313"/>
      <c r="U5" s="313"/>
      <c r="V5" s="313"/>
    </row>
    <row r="6" spans="1:22" ht="15" x14ac:dyDescent="0.25">
      <c r="A6" s="2">
        <v>1</v>
      </c>
      <c r="B6" s="40" t="s">
        <v>78</v>
      </c>
      <c r="C6" s="40" t="s">
        <v>22</v>
      </c>
      <c r="D6" s="40" t="s">
        <v>79</v>
      </c>
      <c r="E6" s="130">
        <v>0</v>
      </c>
      <c r="F6" s="79"/>
      <c r="G6" s="129">
        <v>0</v>
      </c>
      <c r="H6" s="129">
        <v>0</v>
      </c>
      <c r="I6" s="129">
        <v>0</v>
      </c>
      <c r="J6" s="129">
        <v>0</v>
      </c>
      <c r="K6" s="129">
        <v>0</v>
      </c>
      <c r="L6" s="129">
        <v>0</v>
      </c>
      <c r="M6" s="29"/>
      <c r="N6" s="48" t="str">
        <f>Cashflow!N10</f>
        <v/>
      </c>
      <c r="O6" s="48" t="str">
        <f>IF(G6=0,"",(H6-G6)/G6)</f>
        <v/>
      </c>
      <c r="P6" s="48" t="str">
        <f t="shared" ref="P6:S6" si="0">IF(H6=0,"",(I6-H6)/H6)</f>
        <v/>
      </c>
      <c r="Q6" s="48" t="str">
        <f t="shared" si="0"/>
        <v/>
      </c>
      <c r="R6" s="48" t="str">
        <f t="shared" si="0"/>
        <v/>
      </c>
      <c r="S6" s="48" t="str">
        <f t="shared" si="0"/>
        <v/>
      </c>
      <c r="T6" s="227"/>
      <c r="U6" s="196"/>
      <c r="V6" s="196"/>
    </row>
    <row r="7" spans="1:22" ht="15" x14ac:dyDescent="0.25">
      <c r="A7" s="2"/>
      <c r="B7" s="40"/>
      <c r="C7" s="40" t="s">
        <v>17</v>
      </c>
      <c r="D7" s="40" t="s">
        <v>26</v>
      </c>
      <c r="E7" s="130">
        <v>0</v>
      </c>
      <c r="F7" s="79"/>
      <c r="G7" s="129">
        <v>0</v>
      </c>
      <c r="H7" s="129">
        <v>0</v>
      </c>
      <c r="I7" s="129">
        <v>0</v>
      </c>
      <c r="J7" s="129">
        <v>0</v>
      </c>
      <c r="K7" s="129">
        <v>0</v>
      </c>
      <c r="L7" s="129">
        <v>0</v>
      </c>
      <c r="M7" s="29"/>
      <c r="N7" s="48" t="str">
        <f t="shared" ref="N7:N57" si="1">IF(E7=0,"",(G7-E7)/E7)</f>
        <v/>
      </c>
      <c r="O7" s="48" t="str">
        <f t="shared" ref="O7:O57" si="2">IF(G7=0,"",(H7-G7)/G7)</f>
        <v/>
      </c>
      <c r="P7" s="48" t="str">
        <f t="shared" ref="P7:P57" si="3">IF(H7=0,"",(I7-H7)/H7)</f>
        <v/>
      </c>
      <c r="Q7" s="48" t="str">
        <f t="shared" ref="Q7:Q57" si="4">IF(I7=0,"",(J7-I7)/I7)</f>
        <v/>
      </c>
      <c r="R7" s="48" t="str">
        <f t="shared" ref="R7:R57" si="5">IF(J7=0,"",(K7-J7)/J7)</f>
        <v/>
      </c>
      <c r="S7" s="48" t="str">
        <f t="shared" ref="S7:S57" si="6">IF(K7=0,"",(L7-K7)/K7)</f>
        <v/>
      </c>
      <c r="T7" s="227"/>
      <c r="U7" s="196"/>
      <c r="V7" s="196"/>
    </row>
    <row r="8" spans="1:22" ht="15" x14ac:dyDescent="0.25">
      <c r="A8" s="2"/>
      <c r="B8" s="42"/>
      <c r="C8" s="40" t="s">
        <v>18</v>
      </c>
      <c r="D8" s="40" t="s">
        <v>27</v>
      </c>
      <c r="E8" s="130">
        <v>0</v>
      </c>
      <c r="F8" s="79"/>
      <c r="G8" s="130">
        <v>0</v>
      </c>
      <c r="H8" s="130">
        <v>0</v>
      </c>
      <c r="I8" s="130">
        <v>0</v>
      </c>
      <c r="J8" s="130">
        <v>0</v>
      </c>
      <c r="K8" s="130">
        <v>0</v>
      </c>
      <c r="L8" s="130">
        <v>0</v>
      </c>
      <c r="M8" s="29"/>
      <c r="N8" s="48" t="str">
        <f t="shared" si="1"/>
        <v/>
      </c>
      <c r="O8" s="48" t="str">
        <f t="shared" si="2"/>
        <v/>
      </c>
      <c r="P8" s="48" t="str">
        <f t="shared" si="3"/>
        <v/>
      </c>
      <c r="Q8" s="48" t="str">
        <f t="shared" si="4"/>
        <v/>
      </c>
      <c r="R8" s="48" t="str">
        <f t="shared" si="5"/>
        <v/>
      </c>
      <c r="S8" s="48" t="str">
        <f t="shared" si="6"/>
        <v/>
      </c>
      <c r="T8" s="227"/>
      <c r="U8" s="196"/>
      <c r="V8" s="196"/>
    </row>
    <row r="9" spans="1:22" ht="15" x14ac:dyDescent="0.25">
      <c r="A9" s="2"/>
      <c r="B9" s="42" t="s">
        <v>80</v>
      </c>
      <c r="C9" s="40"/>
      <c r="D9" s="40"/>
      <c r="E9" s="81">
        <f>SUM(E6:E8)</f>
        <v>0</v>
      </c>
      <c r="F9" s="81"/>
      <c r="G9" s="81">
        <f t="shared" ref="G9:L9" si="7">SUM(G6:G8)</f>
        <v>0</v>
      </c>
      <c r="H9" s="81">
        <f t="shared" si="7"/>
        <v>0</v>
      </c>
      <c r="I9" s="81">
        <f t="shared" si="7"/>
        <v>0</v>
      </c>
      <c r="J9" s="81">
        <f t="shared" si="7"/>
        <v>0</v>
      </c>
      <c r="K9" s="81">
        <f t="shared" si="7"/>
        <v>0</v>
      </c>
      <c r="L9" s="81">
        <f t="shared" si="7"/>
        <v>0</v>
      </c>
      <c r="M9" s="29"/>
      <c r="N9" s="48" t="str">
        <f t="shared" si="1"/>
        <v/>
      </c>
      <c r="O9" s="48" t="str">
        <f t="shared" si="2"/>
        <v/>
      </c>
      <c r="P9" s="48" t="str">
        <f t="shared" si="3"/>
        <v/>
      </c>
      <c r="Q9" s="48" t="str">
        <f t="shared" si="4"/>
        <v/>
      </c>
      <c r="R9" s="48" t="str">
        <f t="shared" si="5"/>
        <v/>
      </c>
      <c r="S9" s="48" t="str">
        <f t="shared" si="6"/>
        <v/>
      </c>
      <c r="T9" s="227"/>
      <c r="U9" s="196"/>
      <c r="V9" s="196"/>
    </row>
    <row r="10" spans="1:22" ht="15" x14ac:dyDescent="0.25">
      <c r="A10" s="2"/>
      <c r="B10" s="40"/>
      <c r="C10" s="40"/>
      <c r="D10" s="40"/>
      <c r="E10" s="79"/>
      <c r="F10" s="79"/>
      <c r="G10" s="79"/>
      <c r="H10" s="79"/>
      <c r="I10" s="79"/>
      <c r="J10" s="79"/>
      <c r="K10" s="79"/>
      <c r="L10" s="79"/>
      <c r="M10" s="29"/>
      <c r="N10" s="48"/>
      <c r="O10" s="48"/>
      <c r="P10" s="48"/>
      <c r="Q10" s="48"/>
      <c r="R10" s="48"/>
      <c r="S10" s="48"/>
      <c r="T10" s="227"/>
      <c r="U10" s="196"/>
      <c r="V10" s="196"/>
    </row>
    <row r="11" spans="1:22" ht="15" x14ac:dyDescent="0.25">
      <c r="A11" s="2">
        <v>2</v>
      </c>
      <c r="B11" s="45" t="s">
        <v>28</v>
      </c>
      <c r="C11" s="45" t="s">
        <v>22</v>
      </c>
      <c r="D11" s="45" t="s">
        <v>81</v>
      </c>
      <c r="E11" s="130">
        <v>0</v>
      </c>
      <c r="F11" s="79"/>
      <c r="G11" s="130">
        <v>0</v>
      </c>
      <c r="H11" s="130">
        <v>0</v>
      </c>
      <c r="I11" s="130">
        <v>0</v>
      </c>
      <c r="J11" s="130">
        <v>0</v>
      </c>
      <c r="K11" s="130">
        <v>0</v>
      </c>
      <c r="L11" s="130">
        <v>0</v>
      </c>
      <c r="M11" s="29"/>
      <c r="N11" s="48" t="str">
        <f t="shared" si="1"/>
        <v/>
      </c>
      <c r="O11" s="48" t="str">
        <f t="shared" si="2"/>
        <v/>
      </c>
      <c r="P11" s="48" t="str">
        <f t="shared" si="3"/>
        <v/>
      </c>
      <c r="Q11" s="48" t="str">
        <f t="shared" si="4"/>
        <v/>
      </c>
      <c r="R11" s="48" t="str">
        <f t="shared" si="5"/>
        <v/>
      </c>
      <c r="S11" s="48" t="str">
        <f t="shared" si="6"/>
        <v/>
      </c>
      <c r="T11" s="227"/>
      <c r="U11" s="196"/>
      <c r="V11" s="196"/>
    </row>
    <row r="12" spans="1:22" ht="15" x14ac:dyDescent="0.25">
      <c r="A12" s="2"/>
      <c r="B12" s="45"/>
      <c r="C12" s="40" t="s">
        <v>17</v>
      </c>
      <c r="D12" s="45" t="s">
        <v>105</v>
      </c>
      <c r="E12" s="130">
        <v>0</v>
      </c>
      <c r="F12" s="79"/>
      <c r="G12" s="130">
        <v>0</v>
      </c>
      <c r="H12" s="130">
        <v>0</v>
      </c>
      <c r="I12" s="130">
        <v>0</v>
      </c>
      <c r="J12" s="130">
        <v>0</v>
      </c>
      <c r="K12" s="130">
        <v>0</v>
      </c>
      <c r="L12" s="130">
        <v>0</v>
      </c>
      <c r="M12" s="29"/>
      <c r="N12" s="48" t="str">
        <f t="shared" si="1"/>
        <v/>
      </c>
      <c r="O12" s="48" t="str">
        <f t="shared" si="2"/>
        <v/>
      </c>
      <c r="P12" s="48" t="str">
        <f t="shared" si="3"/>
        <v/>
      </c>
      <c r="Q12" s="48" t="str">
        <f t="shared" si="4"/>
        <v/>
      </c>
      <c r="R12" s="48" t="str">
        <f t="shared" si="5"/>
        <v/>
      </c>
      <c r="S12" s="48" t="str">
        <f t="shared" si="6"/>
        <v/>
      </c>
      <c r="T12" s="227"/>
      <c r="U12" s="196"/>
      <c r="V12" s="196"/>
    </row>
    <row r="13" spans="1:22" ht="15" x14ac:dyDescent="0.25">
      <c r="A13" s="4"/>
      <c r="B13" s="40"/>
      <c r="C13" s="40" t="s">
        <v>18</v>
      </c>
      <c r="D13" s="40" t="s">
        <v>27</v>
      </c>
      <c r="E13" s="130">
        <v>0</v>
      </c>
      <c r="F13" s="79"/>
      <c r="G13" s="130">
        <v>0</v>
      </c>
      <c r="H13" s="130">
        <v>0</v>
      </c>
      <c r="I13" s="130">
        <v>0</v>
      </c>
      <c r="J13" s="130">
        <v>0</v>
      </c>
      <c r="K13" s="130">
        <v>0</v>
      </c>
      <c r="L13" s="130">
        <v>0</v>
      </c>
      <c r="M13" s="29"/>
      <c r="N13" s="48" t="str">
        <f t="shared" si="1"/>
        <v/>
      </c>
      <c r="O13" s="48" t="str">
        <f t="shared" si="2"/>
        <v/>
      </c>
      <c r="P13" s="48" t="str">
        <f t="shared" si="3"/>
        <v/>
      </c>
      <c r="Q13" s="48" t="str">
        <f t="shared" si="4"/>
        <v/>
      </c>
      <c r="R13" s="48" t="str">
        <f t="shared" si="5"/>
        <v/>
      </c>
      <c r="S13" s="48" t="str">
        <f t="shared" si="6"/>
        <v/>
      </c>
      <c r="T13" s="227"/>
      <c r="U13" s="196"/>
      <c r="V13" s="196"/>
    </row>
    <row r="14" spans="1:22" ht="15" x14ac:dyDescent="0.25">
      <c r="A14" s="2"/>
      <c r="B14" s="40"/>
      <c r="C14" s="40" t="s">
        <v>19</v>
      </c>
      <c r="D14" s="40" t="s">
        <v>82</v>
      </c>
      <c r="E14" s="130">
        <v>0</v>
      </c>
      <c r="F14" s="79"/>
      <c r="G14" s="130">
        <v>0</v>
      </c>
      <c r="H14" s="130">
        <v>0</v>
      </c>
      <c r="I14" s="130">
        <v>0</v>
      </c>
      <c r="J14" s="130">
        <v>0</v>
      </c>
      <c r="K14" s="130">
        <v>0</v>
      </c>
      <c r="L14" s="130">
        <v>0</v>
      </c>
      <c r="M14" s="29"/>
      <c r="N14" s="48" t="str">
        <f t="shared" si="1"/>
        <v/>
      </c>
      <c r="O14" s="48" t="str">
        <f t="shared" si="2"/>
        <v/>
      </c>
      <c r="P14" s="48" t="str">
        <f t="shared" si="3"/>
        <v/>
      </c>
      <c r="Q14" s="48" t="str">
        <f t="shared" si="4"/>
        <v/>
      </c>
      <c r="R14" s="48" t="str">
        <f t="shared" si="5"/>
        <v/>
      </c>
      <c r="S14" s="48" t="str">
        <f t="shared" si="6"/>
        <v/>
      </c>
      <c r="T14" s="227"/>
      <c r="U14" s="196"/>
      <c r="V14" s="196"/>
    </row>
    <row r="15" spans="1:22" ht="15" x14ac:dyDescent="0.25">
      <c r="A15" s="2"/>
      <c r="B15" s="40"/>
      <c r="C15" s="40" t="s">
        <v>20</v>
      </c>
      <c r="D15" s="40" t="s">
        <v>89</v>
      </c>
      <c r="E15" s="130">
        <v>0</v>
      </c>
      <c r="F15" s="79"/>
      <c r="G15" s="130">
        <v>0</v>
      </c>
      <c r="H15" s="130">
        <v>0</v>
      </c>
      <c r="I15" s="130">
        <v>0</v>
      </c>
      <c r="J15" s="130">
        <v>0</v>
      </c>
      <c r="K15" s="130">
        <v>0</v>
      </c>
      <c r="L15" s="130">
        <v>0</v>
      </c>
      <c r="M15" s="29"/>
      <c r="N15" s="48" t="str">
        <f t="shared" si="1"/>
        <v/>
      </c>
      <c r="O15" s="48" t="str">
        <f t="shared" si="2"/>
        <v/>
      </c>
      <c r="P15" s="48" t="str">
        <f t="shared" si="3"/>
        <v/>
      </c>
      <c r="Q15" s="48" t="str">
        <f t="shared" si="4"/>
        <v/>
      </c>
      <c r="R15" s="48" t="str">
        <f t="shared" si="5"/>
        <v/>
      </c>
      <c r="S15" s="48" t="str">
        <f t="shared" si="6"/>
        <v/>
      </c>
      <c r="T15" s="227"/>
      <c r="U15" s="196"/>
      <c r="V15" s="196"/>
    </row>
    <row r="16" spans="1:22" ht="15" x14ac:dyDescent="0.25">
      <c r="A16" s="4"/>
      <c r="B16" s="42" t="s">
        <v>29</v>
      </c>
      <c r="C16" s="40"/>
      <c r="D16" s="40"/>
      <c r="E16" s="81">
        <f>SUM(E11:E15)</f>
        <v>0</v>
      </c>
      <c r="F16" s="81"/>
      <c r="G16" s="81">
        <f>SUM(G11:G15)</f>
        <v>0</v>
      </c>
      <c r="H16" s="81">
        <f>SUM(H11:H15)</f>
        <v>0</v>
      </c>
      <c r="I16" s="81">
        <f>SUM(I11:I15)</f>
        <v>0</v>
      </c>
      <c r="J16" s="81">
        <f t="shared" ref="J16:L16" si="8">SUM(J11:J15)</f>
        <v>0</v>
      </c>
      <c r="K16" s="81">
        <f t="shared" si="8"/>
        <v>0</v>
      </c>
      <c r="L16" s="81">
        <f t="shared" si="8"/>
        <v>0</v>
      </c>
      <c r="M16" s="28"/>
      <c r="N16" s="48" t="str">
        <f t="shared" si="1"/>
        <v/>
      </c>
      <c r="O16" s="48" t="str">
        <f t="shared" si="2"/>
        <v/>
      </c>
      <c r="P16" s="48" t="str">
        <f t="shared" si="3"/>
        <v/>
      </c>
      <c r="Q16" s="48" t="str">
        <f t="shared" si="4"/>
        <v/>
      </c>
      <c r="R16" s="48" t="str">
        <f t="shared" si="5"/>
        <v/>
      </c>
      <c r="S16" s="48" t="str">
        <f t="shared" si="6"/>
        <v/>
      </c>
      <c r="T16" s="227"/>
      <c r="U16" s="196"/>
      <c r="V16" s="196"/>
    </row>
    <row r="17" spans="1:22" ht="15" x14ac:dyDescent="0.25">
      <c r="A17" s="2"/>
      <c r="B17" s="40"/>
      <c r="C17" s="40"/>
      <c r="E17" s="79"/>
      <c r="F17" s="79"/>
      <c r="G17" s="79"/>
      <c r="H17" s="79"/>
      <c r="I17" s="79"/>
      <c r="J17" s="79"/>
      <c r="K17" s="79"/>
      <c r="L17" s="79"/>
      <c r="M17" s="29"/>
      <c r="N17" s="48"/>
      <c r="O17" s="48"/>
      <c r="P17" s="48"/>
      <c r="Q17" s="48"/>
      <c r="R17" s="48"/>
      <c r="S17" s="48"/>
      <c r="T17" s="227"/>
      <c r="U17" s="196"/>
      <c r="V17" s="196"/>
    </row>
    <row r="18" spans="1:22" ht="15" x14ac:dyDescent="0.25">
      <c r="A18" s="2">
        <v>3</v>
      </c>
      <c r="B18" s="311" t="s">
        <v>30</v>
      </c>
      <c r="C18" s="40" t="s">
        <v>22</v>
      </c>
      <c r="D18" s="40" t="s">
        <v>91</v>
      </c>
      <c r="E18" s="130">
        <v>0</v>
      </c>
      <c r="F18" s="79"/>
      <c r="G18" s="130">
        <v>0</v>
      </c>
      <c r="H18" s="130">
        <v>0</v>
      </c>
      <c r="I18" s="130">
        <v>0</v>
      </c>
      <c r="J18" s="130">
        <v>0</v>
      </c>
      <c r="K18" s="130">
        <v>0</v>
      </c>
      <c r="L18" s="130">
        <v>0</v>
      </c>
      <c r="M18" s="29"/>
      <c r="N18" s="48" t="str">
        <f t="shared" si="1"/>
        <v/>
      </c>
      <c r="O18" s="48" t="str">
        <f t="shared" si="2"/>
        <v/>
      </c>
      <c r="P18" s="48" t="str">
        <f t="shared" si="3"/>
        <v/>
      </c>
      <c r="Q18" s="48" t="str">
        <f t="shared" si="4"/>
        <v/>
      </c>
      <c r="R18" s="48" t="str">
        <f t="shared" si="5"/>
        <v/>
      </c>
      <c r="S18" s="48" t="str">
        <f t="shared" si="6"/>
        <v/>
      </c>
      <c r="T18" s="227"/>
      <c r="U18" s="196"/>
      <c r="V18" s="196"/>
    </row>
    <row r="19" spans="1:22" ht="15" x14ac:dyDescent="0.25">
      <c r="A19" s="2"/>
      <c r="B19" s="311"/>
      <c r="C19" s="40" t="s">
        <v>17</v>
      </c>
      <c r="D19" s="40" t="s">
        <v>90</v>
      </c>
      <c r="E19" s="130">
        <v>0</v>
      </c>
      <c r="F19" s="79"/>
      <c r="G19" s="130">
        <v>0</v>
      </c>
      <c r="H19" s="130">
        <v>0</v>
      </c>
      <c r="I19" s="130">
        <v>0</v>
      </c>
      <c r="J19" s="130">
        <v>0</v>
      </c>
      <c r="K19" s="130">
        <v>0</v>
      </c>
      <c r="L19" s="130">
        <v>0</v>
      </c>
      <c r="M19" s="29"/>
      <c r="N19" s="48" t="str">
        <f t="shared" si="1"/>
        <v/>
      </c>
      <c r="O19" s="48" t="str">
        <f t="shared" si="2"/>
        <v/>
      </c>
      <c r="P19" s="48" t="str">
        <f t="shared" si="3"/>
        <v/>
      </c>
      <c r="Q19" s="48" t="str">
        <f t="shared" si="4"/>
        <v/>
      </c>
      <c r="R19" s="48" t="str">
        <f t="shared" si="5"/>
        <v/>
      </c>
      <c r="S19" s="48" t="str">
        <f t="shared" si="6"/>
        <v/>
      </c>
      <c r="T19" s="227"/>
      <c r="U19" s="196"/>
      <c r="V19" s="196"/>
    </row>
    <row r="20" spans="1:22" ht="15" x14ac:dyDescent="0.25">
      <c r="A20" s="2"/>
      <c r="B20" s="311"/>
      <c r="C20" s="45" t="s">
        <v>18</v>
      </c>
      <c r="D20" s="40" t="s">
        <v>106</v>
      </c>
      <c r="E20" s="130">
        <v>0</v>
      </c>
      <c r="F20" s="79"/>
      <c r="G20" s="130">
        <v>0</v>
      </c>
      <c r="H20" s="130">
        <v>0</v>
      </c>
      <c r="I20" s="130">
        <v>0</v>
      </c>
      <c r="J20" s="130">
        <v>0</v>
      </c>
      <c r="K20" s="130">
        <v>0</v>
      </c>
      <c r="L20" s="130">
        <v>0</v>
      </c>
      <c r="M20" s="29"/>
      <c r="N20" s="48" t="str">
        <f t="shared" si="1"/>
        <v/>
      </c>
      <c r="O20" s="48" t="str">
        <f t="shared" si="2"/>
        <v/>
      </c>
      <c r="P20" s="48" t="str">
        <f t="shared" si="3"/>
        <v/>
      </c>
      <c r="Q20" s="48" t="str">
        <f t="shared" si="4"/>
        <v/>
      </c>
      <c r="R20" s="48" t="str">
        <f t="shared" si="5"/>
        <v/>
      </c>
      <c r="S20" s="48" t="str">
        <f t="shared" si="6"/>
        <v/>
      </c>
      <c r="T20" s="227"/>
      <c r="U20" s="196"/>
      <c r="V20" s="196"/>
    </row>
    <row r="21" spans="1:22" ht="15" x14ac:dyDescent="0.25">
      <c r="A21" s="2"/>
      <c r="B21" s="312"/>
      <c r="C21" s="40" t="s">
        <v>19</v>
      </c>
      <c r="D21" s="40" t="s">
        <v>92</v>
      </c>
      <c r="E21" s="130">
        <v>0</v>
      </c>
      <c r="F21" s="79"/>
      <c r="G21" s="130">
        <v>0</v>
      </c>
      <c r="H21" s="130">
        <v>0</v>
      </c>
      <c r="I21" s="130">
        <v>0</v>
      </c>
      <c r="J21" s="130">
        <v>0</v>
      </c>
      <c r="K21" s="130">
        <v>0</v>
      </c>
      <c r="L21" s="130">
        <v>0</v>
      </c>
      <c r="M21" s="29"/>
      <c r="N21" s="48" t="str">
        <f t="shared" si="1"/>
        <v/>
      </c>
      <c r="O21" s="48" t="str">
        <f t="shared" si="2"/>
        <v/>
      </c>
      <c r="P21" s="48" t="str">
        <f t="shared" si="3"/>
        <v/>
      </c>
      <c r="Q21" s="48" t="str">
        <f t="shared" si="4"/>
        <v/>
      </c>
      <c r="R21" s="48" t="str">
        <f t="shared" si="5"/>
        <v/>
      </c>
      <c r="S21" s="48" t="str">
        <f t="shared" si="6"/>
        <v/>
      </c>
      <c r="T21" s="227"/>
      <c r="U21" s="196"/>
      <c r="V21" s="196"/>
    </row>
    <row r="22" spans="1:22" ht="15" x14ac:dyDescent="0.25">
      <c r="A22" s="2"/>
      <c r="B22" s="150"/>
      <c r="C22" s="40" t="s">
        <v>20</v>
      </c>
      <c r="D22" s="40" t="s">
        <v>32</v>
      </c>
      <c r="E22" s="130">
        <v>0</v>
      </c>
      <c r="F22" s="79"/>
      <c r="G22" s="130">
        <v>0</v>
      </c>
      <c r="H22" s="130">
        <v>0</v>
      </c>
      <c r="I22" s="130">
        <v>0</v>
      </c>
      <c r="J22" s="130">
        <v>0</v>
      </c>
      <c r="K22" s="130">
        <v>0</v>
      </c>
      <c r="L22" s="130">
        <v>0</v>
      </c>
      <c r="M22" s="29"/>
      <c r="N22" s="48" t="str">
        <f t="shared" si="1"/>
        <v/>
      </c>
      <c r="O22" s="48" t="str">
        <f t="shared" si="2"/>
        <v/>
      </c>
      <c r="P22" s="48" t="str">
        <f t="shared" si="3"/>
        <v/>
      </c>
      <c r="Q22" s="48" t="str">
        <f t="shared" si="4"/>
        <v/>
      </c>
      <c r="R22" s="48" t="str">
        <f t="shared" si="5"/>
        <v/>
      </c>
      <c r="S22" s="48" t="str">
        <f t="shared" si="6"/>
        <v/>
      </c>
      <c r="T22" s="227"/>
      <c r="U22" s="196"/>
      <c r="V22" s="196"/>
    </row>
    <row r="23" spans="1:22" ht="15" x14ac:dyDescent="0.25">
      <c r="A23" s="2"/>
      <c r="B23" s="40"/>
      <c r="C23" s="40" t="s">
        <v>23</v>
      </c>
      <c r="D23" s="40" t="s">
        <v>110</v>
      </c>
      <c r="E23" s="130">
        <v>0</v>
      </c>
      <c r="F23" s="79"/>
      <c r="G23" s="130">
        <v>0</v>
      </c>
      <c r="H23" s="130">
        <v>0</v>
      </c>
      <c r="I23" s="130">
        <v>0</v>
      </c>
      <c r="J23" s="130">
        <v>0</v>
      </c>
      <c r="K23" s="130">
        <v>0</v>
      </c>
      <c r="L23" s="130">
        <v>0</v>
      </c>
      <c r="M23" s="29"/>
      <c r="N23" s="48" t="str">
        <f t="shared" si="1"/>
        <v/>
      </c>
      <c r="O23" s="48" t="str">
        <f t="shared" si="2"/>
        <v/>
      </c>
      <c r="P23" s="48" t="str">
        <f t="shared" si="3"/>
        <v/>
      </c>
      <c r="Q23" s="48" t="str">
        <f t="shared" si="4"/>
        <v/>
      </c>
      <c r="R23" s="48" t="str">
        <f t="shared" si="5"/>
        <v/>
      </c>
      <c r="S23" s="48" t="str">
        <f t="shared" si="6"/>
        <v/>
      </c>
      <c r="T23" s="227"/>
      <c r="U23" s="196"/>
      <c r="V23" s="196"/>
    </row>
    <row r="24" spans="1:22" ht="15" x14ac:dyDescent="0.25">
      <c r="A24" s="2"/>
      <c r="B24" s="40"/>
      <c r="C24" s="40" t="s">
        <v>24</v>
      </c>
      <c r="D24" s="40" t="s">
        <v>108</v>
      </c>
      <c r="E24" s="130">
        <v>0</v>
      </c>
      <c r="F24" s="79"/>
      <c r="G24" s="130">
        <v>0</v>
      </c>
      <c r="H24" s="130">
        <v>0</v>
      </c>
      <c r="I24" s="130">
        <v>0</v>
      </c>
      <c r="J24" s="130">
        <v>0</v>
      </c>
      <c r="K24" s="130">
        <v>0</v>
      </c>
      <c r="L24" s="130">
        <v>0</v>
      </c>
      <c r="M24" s="29"/>
      <c r="N24" s="48" t="str">
        <f t="shared" si="1"/>
        <v/>
      </c>
      <c r="O24" s="48" t="str">
        <f t="shared" si="2"/>
        <v/>
      </c>
      <c r="P24" s="48" t="str">
        <f t="shared" si="3"/>
        <v/>
      </c>
      <c r="Q24" s="48" t="str">
        <f t="shared" si="4"/>
        <v/>
      </c>
      <c r="R24" s="48" t="str">
        <f t="shared" si="5"/>
        <v/>
      </c>
      <c r="S24" s="48" t="str">
        <f t="shared" si="6"/>
        <v/>
      </c>
      <c r="T24" s="227"/>
      <c r="U24" s="196"/>
      <c r="V24" s="196"/>
    </row>
    <row r="25" spans="1:22" ht="15" x14ac:dyDescent="0.25">
      <c r="A25" s="2"/>
      <c r="B25" s="40"/>
      <c r="C25" s="40" t="s">
        <v>25</v>
      </c>
      <c r="D25" s="40" t="s">
        <v>204</v>
      </c>
      <c r="E25" s="130">
        <v>0</v>
      </c>
      <c r="F25" s="79"/>
      <c r="G25" s="130">
        <v>0</v>
      </c>
      <c r="H25" s="130">
        <v>0</v>
      </c>
      <c r="I25" s="130">
        <v>0</v>
      </c>
      <c r="J25" s="130">
        <v>0</v>
      </c>
      <c r="K25" s="130">
        <v>0</v>
      </c>
      <c r="L25" s="130">
        <v>0</v>
      </c>
      <c r="M25" s="29"/>
      <c r="N25" s="48"/>
      <c r="O25" s="48"/>
      <c r="P25" s="48"/>
      <c r="Q25" s="48"/>
      <c r="R25" s="48"/>
      <c r="S25" s="48"/>
      <c r="T25" s="232"/>
      <c r="U25" s="232"/>
      <c r="V25" s="232"/>
    </row>
    <row r="26" spans="1:22" ht="15" x14ac:dyDescent="0.25">
      <c r="A26" s="2"/>
      <c r="B26" s="40"/>
      <c r="C26" s="40" t="s">
        <v>205</v>
      </c>
      <c r="D26" s="45" t="s">
        <v>111</v>
      </c>
      <c r="E26" s="130">
        <v>0</v>
      </c>
      <c r="F26" s="79"/>
      <c r="G26" s="130">
        <v>0</v>
      </c>
      <c r="H26" s="130">
        <v>0</v>
      </c>
      <c r="I26" s="130">
        <v>0</v>
      </c>
      <c r="J26" s="130">
        <v>0</v>
      </c>
      <c r="K26" s="130">
        <v>0</v>
      </c>
      <c r="L26" s="130">
        <v>0</v>
      </c>
      <c r="M26" s="29"/>
      <c r="N26" s="48" t="str">
        <f t="shared" si="1"/>
        <v/>
      </c>
      <c r="O26" s="48" t="str">
        <f t="shared" si="2"/>
        <v/>
      </c>
      <c r="P26" s="48" t="str">
        <f t="shared" si="3"/>
        <v/>
      </c>
      <c r="Q26" s="48" t="str">
        <f t="shared" si="4"/>
        <v/>
      </c>
      <c r="R26" s="48" t="str">
        <f t="shared" si="5"/>
        <v/>
      </c>
      <c r="S26" s="48" t="str">
        <f t="shared" si="6"/>
        <v/>
      </c>
      <c r="T26" s="227"/>
      <c r="U26" s="196"/>
      <c r="V26" s="196"/>
    </row>
    <row r="27" spans="1:22" ht="15" x14ac:dyDescent="0.25">
      <c r="A27" s="2"/>
      <c r="B27" s="42" t="s">
        <v>34</v>
      </c>
      <c r="C27" s="42"/>
      <c r="D27" s="42"/>
      <c r="E27" s="81">
        <f>SUM(E18:E26)</f>
        <v>0</v>
      </c>
      <c r="F27" s="81"/>
      <c r="G27" s="81">
        <f>SUM(G18:G26)</f>
        <v>0</v>
      </c>
      <c r="H27" s="81">
        <f>SUM(H18:H26)</f>
        <v>0</v>
      </c>
      <c r="I27" s="81">
        <f>SUM(I18:I26)</f>
        <v>0</v>
      </c>
      <c r="J27" s="81">
        <f t="shared" ref="J27:L27" si="9">SUM(J18:J26)</f>
        <v>0</v>
      </c>
      <c r="K27" s="81">
        <f t="shared" si="9"/>
        <v>0</v>
      </c>
      <c r="L27" s="81">
        <f t="shared" si="9"/>
        <v>0</v>
      </c>
      <c r="M27" s="28"/>
      <c r="N27" s="48" t="str">
        <f t="shared" si="1"/>
        <v/>
      </c>
      <c r="O27" s="48" t="str">
        <f t="shared" si="2"/>
        <v/>
      </c>
      <c r="P27" s="48" t="str">
        <f t="shared" si="3"/>
        <v/>
      </c>
      <c r="Q27" s="48" t="str">
        <f t="shared" si="4"/>
        <v/>
      </c>
      <c r="R27" s="48" t="str">
        <f t="shared" si="5"/>
        <v/>
      </c>
      <c r="S27" s="48" t="str">
        <f t="shared" si="6"/>
        <v/>
      </c>
      <c r="T27" s="227"/>
      <c r="U27" s="196"/>
      <c r="V27" s="196"/>
    </row>
    <row r="28" spans="1:22" ht="15" x14ac:dyDescent="0.25">
      <c r="A28" s="2"/>
      <c r="B28" s="42"/>
      <c r="C28" s="42"/>
      <c r="D28" s="42"/>
      <c r="E28" s="81"/>
      <c r="F28" s="81"/>
      <c r="G28" s="81"/>
      <c r="H28" s="81"/>
      <c r="I28" s="81"/>
      <c r="J28" s="81"/>
      <c r="K28" s="81"/>
      <c r="L28" s="81"/>
      <c r="M28" s="28"/>
      <c r="N28" s="48"/>
      <c r="O28" s="48"/>
      <c r="P28" s="48"/>
      <c r="Q28" s="48"/>
      <c r="R28" s="48"/>
      <c r="S28" s="48"/>
      <c r="T28" s="227"/>
      <c r="U28" s="196"/>
      <c r="V28" s="196"/>
    </row>
    <row r="29" spans="1:22" ht="15" x14ac:dyDescent="0.25">
      <c r="A29" s="2"/>
      <c r="B29" s="42" t="s">
        <v>99</v>
      </c>
      <c r="C29" s="42"/>
      <c r="D29" s="42"/>
      <c r="E29" s="130">
        <v>0</v>
      </c>
      <c r="F29" s="79"/>
      <c r="G29" s="130">
        <v>0</v>
      </c>
      <c r="H29" s="130">
        <v>0</v>
      </c>
      <c r="I29" s="130">
        <v>0</v>
      </c>
      <c r="J29" s="130">
        <v>0</v>
      </c>
      <c r="K29" s="130">
        <v>0</v>
      </c>
      <c r="L29" s="130">
        <v>0</v>
      </c>
      <c r="M29" s="28"/>
      <c r="N29" s="48" t="str">
        <f t="shared" si="1"/>
        <v/>
      </c>
      <c r="O29" s="48" t="str">
        <f t="shared" si="2"/>
        <v/>
      </c>
      <c r="P29" s="48" t="str">
        <f t="shared" si="3"/>
        <v/>
      </c>
      <c r="Q29" s="48" t="str">
        <f t="shared" si="4"/>
        <v/>
      </c>
      <c r="R29" s="48" t="str">
        <f t="shared" si="5"/>
        <v/>
      </c>
      <c r="S29" s="48" t="str">
        <f t="shared" si="6"/>
        <v/>
      </c>
      <c r="T29" s="232"/>
      <c r="U29" s="232"/>
      <c r="V29" s="232"/>
    </row>
    <row r="30" spans="1:22" s="243" customFormat="1" ht="32.25" customHeight="1" x14ac:dyDescent="0.25">
      <c r="A30" s="240"/>
      <c r="B30" s="241" t="s">
        <v>35</v>
      </c>
      <c r="C30" s="244"/>
      <c r="D30" s="244"/>
      <c r="E30" s="245">
        <f>E16-E27+E29</f>
        <v>0</v>
      </c>
      <c r="F30" s="245"/>
      <c r="G30" s="245">
        <f t="shared" ref="G30:L30" si="10">G16-G27+G29</f>
        <v>0</v>
      </c>
      <c r="H30" s="245">
        <f t="shared" si="10"/>
        <v>0</v>
      </c>
      <c r="I30" s="245">
        <f t="shared" si="10"/>
        <v>0</v>
      </c>
      <c r="J30" s="245">
        <f t="shared" si="10"/>
        <v>0</v>
      </c>
      <c r="K30" s="245">
        <f t="shared" si="10"/>
        <v>0</v>
      </c>
      <c r="L30" s="245">
        <f t="shared" si="10"/>
        <v>0</v>
      </c>
      <c r="M30" s="244"/>
      <c r="N30" s="242" t="str">
        <f t="shared" si="1"/>
        <v/>
      </c>
      <c r="O30" s="242" t="str">
        <f t="shared" si="2"/>
        <v/>
      </c>
      <c r="P30" s="242" t="str">
        <f t="shared" si="3"/>
        <v/>
      </c>
      <c r="Q30" s="242" t="str">
        <f t="shared" si="4"/>
        <v/>
      </c>
      <c r="R30" s="242" t="str">
        <f t="shared" si="5"/>
        <v/>
      </c>
      <c r="S30" s="242" t="str">
        <f t="shared" si="6"/>
        <v/>
      </c>
      <c r="T30" s="232"/>
      <c r="U30" s="232"/>
      <c r="V30" s="232"/>
    </row>
    <row r="31" spans="1:22" ht="15.75" thickBot="1" x14ac:dyDescent="0.3">
      <c r="A31" s="4"/>
      <c r="B31" s="40"/>
      <c r="C31" s="40"/>
      <c r="D31" s="40"/>
      <c r="E31" s="77"/>
      <c r="F31" s="77"/>
      <c r="G31" s="77"/>
      <c r="H31" s="77"/>
      <c r="I31" s="77"/>
      <c r="J31" s="77"/>
      <c r="K31" s="77"/>
      <c r="L31" s="77"/>
      <c r="M31" s="29"/>
      <c r="N31" s="48"/>
      <c r="O31" s="48"/>
      <c r="P31" s="48"/>
      <c r="Q31" s="48"/>
      <c r="R31" s="48"/>
      <c r="S31" s="48"/>
      <c r="T31" s="227"/>
      <c r="U31" s="196"/>
      <c r="V31" s="196"/>
    </row>
    <row r="32" spans="1:22" ht="15.75" thickBot="1" x14ac:dyDescent="0.3">
      <c r="A32" s="4"/>
      <c r="B32" s="42" t="s">
        <v>36</v>
      </c>
      <c r="C32" s="40"/>
      <c r="D32" s="40"/>
      <c r="E32" s="75">
        <f>E9+E30</f>
        <v>0</v>
      </c>
      <c r="F32" s="76"/>
      <c r="G32" s="75">
        <f t="shared" ref="G32:L32" si="11">G9+G30</f>
        <v>0</v>
      </c>
      <c r="H32" s="75">
        <f t="shared" si="11"/>
        <v>0</v>
      </c>
      <c r="I32" s="75">
        <f t="shared" si="11"/>
        <v>0</v>
      </c>
      <c r="J32" s="75">
        <f t="shared" si="11"/>
        <v>0</v>
      </c>
      <c r="K32" s="75">
        <f t="shared" si="11"/>
        <v>0</v>
      </c>
      <c r="L32" s="75">
        <f t="shared" si="11"/>
        <v>0</v>
      </c>
      <c r="M32" s="50"/>
      <c r="N32" s="48" t="str">
        <f t="shared" si="1"/>
        <v/>
      </c>
      <c r="O32" s="48" t="str">
        <f t="shared" si="2"/>
        <v/>
      </c>
      <c r="P32" s="48" t="str">
        <f t="shared" si="3"/>
        <v/>
      </c>
      <c r="Q32" s="48" t="str">
        <f t="shared" si="4"/>
        <v/>
      </c>
      <c r="R32" s="48" t="str">
        <f t="shared" si="5"/>
        <v/>
      </c>
      <c r="S32" s="48" t="str">
        <f t="shared" si="6"/>
        <v/>
      </c>
      <c r="T32" s="227"/>
      <c r="U32" s="196"/>
      <c r="V32" s="196"/>
    </row>
    <row r="33" spans="1:22" ht="15" x14ac:dyDescent="0.25">
      <c r="A33" s="4"/>
      <c r="B33" s="40"/>
      <c r="C33" s="40"/>
      <c r="D33" s="40"/>
      <c r="E33" s="77"/>
      <c r="F33" s="77"/>
      <c r="G33" s="77"/>
      <c r="H33" s="77"/>
      <c r="I33" s="77"/>
      <c r="J33" s="77"/>
      <c r="K33" s="77"/>
      <c r="L33" s="77"/>
      <c r="M33" s="29"/>
      <c r="N33" s="48"/>
      <c r="O33" s="48"/>
      <c r="P33" s="48"/>
      <c r="Q33" s="48"/>
      <c r="R33" s="48"/>
      <c r="S33" s="48"/>
      <c r="T33" s="227"/>
      <c r="U33" s="196"/>
      <c r="V33" s="196"/>
    </row>
    <row r="34" spans="1:22" ht="15" x14ac:dyDescent="0.25">
      <c r="A34" s="2">
        <v>4</v>
      </c>
      <c r="B34" s="311" t="s">
        <v>37</v>
      </c>
      <c r="C34" s="40" t="s">
        <v>22</v>
      </c>
      <c r="D34" s="103" t="s">
        <v>107</v>
      </c>
      <c r="E34" s="130">
        <v>0</v>
      </c>
      <c r="F34" s="79"/>
      <c r="G34" s="130">
        <v>0</v>
      </c>
      <c r="H34" s="130">
        <v>0</v>
      </c>
      <c r="I34" s="130">
        <v>0</v>
      </c>
      <c r="J34" s="130">
        <v>0</v>
      </c>
      <c r="K34" s="130">
        <v>0</v>
      </c>
      <c r="L34" s="130">
        <v>0</v>
      </c>
      <c r="M34" s="29"/>
      <c r="N34" s="48" t="str">
        <f t="shared" si="1"/>
        <v/>
      </c>
      <c r="O34" s="48" t="str">
        <f t="shared" si="2"/>
        <v/>
      </c>
      <c r="P34" s="48" t="str">
        <f t="shared" si="3"/>
        <v/>
      </c>
      <c r="Q34" s="48" t="str">
        <f t="shared" si="4"/>
        <v/>
      </c>
      <c r="R34" s="48" t="str">
        <f t="shared" si="5"/>
        <v/>
      </c>
      <c r="S34" s="48" t="str">
        <f t="shared" si="6"/>
        <v/>
      </c>
      <c r="T34" s="227"/>
      <c r="U34" s="196"/>
      <c r="V34" s="196"/>
    </row>
    <row r="35" spans="1:22" ht="15" x14ac:dyDescent="0.25">
      <c r="A35" s="4"/>
      <c r="B35" s="312"/>
      <c r="C35" s="40" t="s">
        <v>17</v>
      </c>
      <c r="D35" s="40" t="s">
        <v>91</v>
      </c>
      <c r="E35" s="130">
        <v>0</v>
      </c>
      <c r="F35" s="79"/>
      <c r="G35" s="130">
        <v>0</v>
      </c>
      <c r="H35" s="130">
        <v>0</v>
      </c>
      <c r="I35" s="130">
        <v>0</v>
      </c>
      <c r="J35" s="130">
        <v>0</v>
      </c>
      <c r="K35" s="130">
        <v>0</v>
      </c>
      <c r="L35" s="130">
        <v>0</v>
      </c>
      <c r="M35" s="29"/>
      <c r="N35" s="48" t="str">
        <f t="shared" si="1"/>
        <v/>
      </c>
      <c r="O35" s="48" t="str">
        <f t="shared" si="2"/>
        <v/>
      </c>
      <c r="P35" s="48" t="str">
        <f t="shared" si="3"/>
        <v/>
      </c>
      <c r="Q35" s="48" t="str">
        <f t="shared" si="4"/>
        <v/>
      </c>
      <c r="R35" s="48" t="str">
        <f t="shared" si="5"/>
        <v/>
      </c>
      <c r="S35" s="48" t="str">
        <f t="shared" si="6"/>
        <v/>
      </c>
      <c r="T35" s="227"/>
      <c r="U35" s="196"/>
      <c r="V35" s="196"/>
    </row>
    <row r="36" spans="1:22" ht="15" x14ac:dyDescent="0.25">
      <c r="A36" s="4"/>
      <c r="B36" s="312"/>
      <c r="C36" s="40" t="s">
        <v>18</v>
      </c>
      <c r="D36" s="103" t="s">
        <v>106</v>
      </c>
      <c r="E36" s="130">
        <v>0</v>
      </c>
      <c r="F36" s="79"/>
      <c r="G36" s="130">
        <v>0</v>
      </c>
      <c r="H36" s="130">
        <v>0</v>
      </c>
      <c r="I36" s="130">
        <v>0</v>
      </c>
      <c r="J36" s="130">
        <v>0</v>
      </c>
      <c r="K36" s="130">
        <v>0</v>
      </c>
      <c r="L36" s="130">
        <v>0</v>
      </c>
      <c r="M36" s="29"/>
      <c r="N36" s="48" t="str">
        <f t="shared" si="1"/>
        <v/>
      </c>
      <c r="O36" s="48" t="str">
        <f t="shared" si="2"/>
        <v/>
      </c>
      <c r="P36" s="48" t="str">
        <f t="shared" si="3"/>
        <v/>
      </c>
      <c r="Q36" s="48" t="str">
        <f t="shared" si="4"/>
        <v/>
      </c>
      <c r="R36" s="48" t="str">
        <f t="shared" si="5"/>
        <v/>
      </c>
      <c r="S36" s="48" t="str">
        <f t="shared" si="6"/>
        <v/>
      </c>
      <c r="T36" s="227"/>
      <c r="U36" s="196"/>
      <c r="V36" s="196"/>
    </row>
    <row r="37" spans="1:22" ht="15" x14ac:dyDescent="0.25">
      <c r="A37" s="4"/>
      <c r="B37" s="312"/>
      <c r="C37" s="40" t="s">
        <v>19</v>
      </c>
      <c r="D37" s="40" t="s">
        <v>93</v>
      </c>
      <c r="E37" s="130">
        <v>0</v>
      </c>
      <c r="F37" s="79"/>
      <c r="G37" s="130">
        <v>0</v>
      </c>
      <c r="H37" s="130">
        <v>0</v>
      </c>
      <c r="I37" s="130">
        <v>0</v>
      </c>
      <c r="J37" s="130">
        <v>0</v>
      </c>
      <c r="K37" s="130">
        <v>0</v>
      </c>
      <c r="L37" s="130">
        <v>0</v>
      </c>
      <c r="M37" s="29"/>
      <c r="N37" s="48" t="str">
        <f t="shared" si="1"/>
        <v/>
      </c>
      <c r="O37" s="48" t="str">
        <f t="shared" si="2"/>
        <v/>
      </c>
      <c r="P37" s="48" t="str">
        <f t="shared" si="3"/>
        <v/>
      </c>
      <c r="Q37" s="48" t="str">
        <f t="shared" si="4"/>
        <v/>
      </c>
      <c r="R37" s="48" t="str">
        <f t="shared" si="5"/>
        <v/>
      </c>
      <c r="S37" s="48" t="str">
        <f t="shared" si="6"/>
        <v/>
      </c>
      <c r="T37" s="227"/>
      <c r="U37" s="196"/>
      <c r="V37" s="196"/>
    </row>
    <row r="38" spans="1:22" ht="15" x14ac:dyDescent="0.25">
      <c r="A38" s="4"/>
      <c r="B38" s="312"/>
      <c r="C38" s="40" t="s">
        <v>20</v>
      </c>
      <c r="D38" s="40" t="s">
        <v>108</v>
      </c>
      <c r="E38" s="130">
        <v>0</v>
      </c>
      <c r="F38" s="79"/>
      <c r="G38" s="130">
        <v>0</v>
      </c>
      <c r="H38" s="130">
        <v>0</v>
      </c>
      <c r="I38" s="130">
        <v>0</v>
      </c>
      <c r="J38" s="130">
        <v>0</v>
      </c>
      <c r="K38" s="130">
        <v>0</v>
      </c>
      <c r="L38" s="130">
        <v>0</v>
      </c>
      <c r="M38" s="29"/>
      <c r="N38" s="48" t="str">
        <f t="shared" si="1"/>
        <v/>
      </c>
      <c r="O38" s="48" t="str">
        <f t="shared" si="2"/>
        <v/>
      </c>
      <c r="P38" s="48" t="str">
        <f t="shared" si="3"/>
        <v/>
      </c>
      <c r="Q38" s="48" t="str">
        <f t="shared" si="4"/>
        <v/>
      </c>
      <c r="R38" s="48" t="str">
        <f t="shared" si="5"/>
        <v/>
      </c>
      <c r="S38" s="48" t="str">
        <f t="shared" si="6"/>
        <v/>
      </c>
      <c r="T38" s="227"/>
      <c r="U38" s="196"/>
      <c r="V38" s="196"/>
    </row>
    <row r="39" spans="1:22" ht="15" x14ac:dyDescent="0.25">
      <c r="A39" s="4"/>
      <c r="B39" s="312"/>
      <c r="C39" s="103" t="s">
        <v>23</v>
      </c>
      <c r="D39" s="40" t="s">
        <v>204</v>
      </c>
      <c r="E39" s="130">
        <v>0</v>
      </c>
      <c r="F39" s="79"/>
      <c r="G39" s="130">
        <v>0</v>
      </c>
      <c r="H39" s="130">
        <v>0</v>
      </c>
      <c r="I39" s="130">
        <v>0</v>
      </c>
      <c r="J39" s="130">
        <v>0</v>
      </c>
      <c r="K39" s="130">
        <v>0</v>
      </c>
      <c r="L39" s="130">
        <v>0</v>
      </c>
      <c r="M39" s="29"/>
      <c r="N39" s="48"/>
      <c r="O39" s="48"/>
      <c r="P39" s="48"/>
      <c r="Q39" s="48"/>
      <c r="R39" s="48"/>
      <c r="S39" s="48"/>
      <c r="T39" s="232"/>
      <c r="U39" s="232"/>
      <c r="V39" s="232"/>
    </row>
    <row r="40" spans="1:22" ht="15" x14ac:dyDescent="0.25">
      <c r="A40" s="4"/>
      <c r="B40" s="312"/>
      <c r="C40" s="103" t="s">
        <v>24</v>
      </c>
      <c r="D40" s="40" t="s">
        <v>109</v>
      </c>
      <c r="E40" s="130">
        <v>0</v>
      </c>
      <c r="F40" s="79"/>
      <c r="G40" s="130">
        <v>0</v>
      </c>
      <c r="H40" s="130">
        <v>0</v>
      </c>
      <c r="I40" s="130">
        <v>0</v>
      </c>
      <c r="J40" s="130">
        <v>0</v>
      </c>
      <c r="K40" s="130">
        <v>0</v>
      </c>
      <c r="L40" s="130">
        <v>0</v>
      </c>
      <c r="M40" s="29"/>
      <c r="N40" s="48" t="str">
        <f t="shared" si="1"/>
        <v/>
      </c>
      <c r="O40" s="48" t="str">
        <f t="shared" si="2"/>
        <v/>
      </c>
      <c r="P40" s="48" t="str">
        <f t="shared" si="3"/>
        <v/>
      </c>
      <c r="Q40" s="48" t="str">
        <f t="shared" si="4"/>
        <v/>
      </c>
      <c r="R40" s="48" t="str">
        <f t="shared" si="5"/>
        <v/>
      </c>
      <c r="S40" s="48" t="str">
        <f t="shared" si="6"/>
        <v/>
      </c>
      <c r="T40" s="227"/>
      <c r="U40" s="196"/>
      <c r="V40" s="196"/>
    </row>
    <row r="41" spans="1:22" ht="15" x14ac:dyDescent="0.25">
      <c r="A41" s="4"/>
      <c r="B41" s="312"/>
      <c r="C41" s="103" t="s">
        <v>25</v>
      </c>
      <c r="D41" s="40" t="s">
        <v>33</v>
      </c>
      <c r="E41" s="130">
        <v>0</v>
      </c>
      <c r="F41" s="79"/>
      <c r="G41" s="130">
        <v>0</v>
      </c>
      <c r="H41" s="130">
        <v>0</v>
      </c>
      <c r="I41" s="130">
        <v>0</v>
      </c>
      <c r="J41" s="130">
        <v>0</v>
      </c>
      <c r="K41" s="130">
        <v>0</v>
      </c>
      <c r="L41" s="130">
        <v>0</v>
      </c>
      <c r="M41" s="29"/>
      <c r="N41" s="48" t="str">
        <f t="shared" si="1"/>
        <v/>
      </c>
      <c r="O41" s="48" t="str">
        <f t="shared" si="2"/>
        <v/>
      </c>
      <c r="P41" s="48" t="str">
        <f t="shared" si="3"/>
        <v/>
      </c>
      <c r="Q41" s="48" t="str">
        <f t="shared" si="4"/>
        <v/>
      </c>
      <c r="R41" s="48" t="str">
        <f t="shared" si="5"/>
        <v/>
      </c>
      <c r="S41" s="48" t="str">
        <f t="shared" si="6"/>
        <v/>
      </c>
      <c r="T41" s="227"/>
      <c r="U41" s="196"/>
      <c r="V41" s="196"/>
    </row>
    <row r="42" spans="1:22" s="251" customFormat="1" ht="30.75" customHeight="1" x14ac:dyDescent="0.2">
      <c r="A42" s="246"/>
      <c r="B42" s="247" t="s">
        <v>38</v>
      </c>
      <c r="C42" s="231"/>
      <c r="D42" s="231"/>
      <c r="E42" s="248">
        <f>SUM(E34:E41)</f>
        <v>0</v>
      </c>
      <c r="F42" s="248"/>
      <c r="G42" s="248">
        <f>SUM(G34:G41)</f>
        <v>0</v>
      </c>
      <c r="H42" s="248">
        <f>SUM(H34:H41)</f>
        <v>0</v>
      </c>
      <c r="I42" s="248">
        <f>SUM(I34:I41)</f>
        <v>0</v>
      </c>
      <c r="J42" s="248">
        <f t="shared" ref="J42:L42" si="12">SUM(J34:J41)</f>
        <v>0</v>
      </c>
      <c r="K42" s="248">
        <f t="shared" si="12"/>
        <v>0</v>
      </c>
      <c r="L42" s="248">
        <f t="shared" si="12"/>
        <v>0</v>
      </c>
      <c r="M42" s="247"/>
      <c r="N42" s="249" t="str">
        <f t="shared" si="1"/>
        <v/>
      </c>
      <c r="O42" s="249" t="str">
        <f t="shared" si="2"/>
        <v/>
      </c>
      <c r="P42" s="249" t="str">
        <f t="shared" si="3"/>
        <v/>
      </c>
      <c r="Q42" s="249" t="str">
        <f t="shared" si="4"/>
        <v/>
      </c>
      <c r="R42" s="249" t="str">
        <f t="shared" si="5"/>
        <v/>
      </c>
      <c r="S42" s="249" t="str">
        <f t="shared" si="6"/>
        <v/>
      </c>
      <c r="T42" s="250"/>
      <c r="U42" s="250"/>
      <c r="V42" s="250"/>
    </row>
    <row r="43" spans="1:22" ht="15" x14ac:dyDescent="0.25">
      <c r="A43" s="2">
        <v>5</v>
      </c>
      <c r="B43" s="40" t="s">
        <v>39</v>
      </c>
      <c r="C43" s="40" t="s">
        <v>22</v>
      </c>
      <c r="D43" s="40" t="s">
        <v>102</v>
      </c>
      <c r="E43" s="130">
        <v>0</v>
      </c>
      <c r="F43" s="79"/>
      <c r="G43" s="130">
        <v>0</v>
      </c>
      <c r="H43" s="130">
        <v>0</v>
      </c>
      <c r="I43" s="130">
        <v>0</v>
      </c>
      <c r="J43" s="130">
        <v>0</v>
      </c>
      <c r="K43" s="130">
        <v>0</v>
      </c>
      <c r="L43" s="130">
        <v>0</v>
      </c>
      <c r="M43" s="29"/>
      <c r="N43" s="48" t="str">
        <f t="shared" si="1"/>
        <v/>
      </c>
      <c r="O43" s="48" t="str">
        <f t="shared" si="2"/>
        <v/>
      </c>
      <c r="P43" s="48" t="str">
        <f t="shared" si="3"/>
        <v/>
      </c>
      <c r="Q43" s="48" t="str">
        <f t="shared" si="4"/>
        <v/>
      </c>
      <c r="R43" s="48" t="str">
        <f t="shared" si="5"/>
        <v/>
      </c>
      <c r="S43" s="48" t="str">
        <f t="shared" si="6"/>
        <v/>
      </c>
      <c r="T43" s="227"/>
      <c r="U43" s="196"/>
      <c r="V43" s="196"/>
    </row>
    <row r="44" spans="1:22" ht="15" x14ac:dyDescent="0.25">
      <c r="A44" s="4"/>
      <c r="B44" s="40"/>
      <c r="C44" s="40" t="s">
        <v>17</v>
      </c>
      <c r="D44" s="40" t="s">
        <v>21</v>
      </c>
      <c r="E44" s="130">
        <v>0</v>
      </c>
      <c r="F44" s="79"/>
      <c r="G44" s="130">
        <v>0</v>
      </c>
      <c r="H44" s="130">
        <v>0</v>
      </c>
      <c r="I44" s="130">
        <v>0</v>
      </c>
      <c r="J44" s="130">
        <v>0</v>
      </c>
      <c r="K44" s="130">
        <v>0</v>
      </c>
      <c r="L44" s="130">
        <v>0</v>
      </c>
      <c r="M44" s="29"/>
      <c r="N44" s="48" t="str">
        <f t="shared" si="1"/>
        <v/>
      </c>
      <c r="O44" s="48" t="str">
        <f t="shared" si="2"/>
        <v/>
      </c>
      <c r="P44" s="48" t="str">
        <f t="shared" si="3"/>
        <v/>
      </c>
      <c r="Q44" s="48" t="str">
        <f t="shared" si="4"/>
        <v/>
      </c>
      <c r="R44" s="48" t="str">
        <f t="shared" si="5"/>
        <v/>
      </c>
      <c r="S44" s="48" t="str">
        <f t="shared" si="6"/>
        <v/>
      </c>
      <c r="T44" s="227"/>
      <c r="U44" s="196"/>
      <c r="V44" s="196"/>
    </row>
    <row r="45" spans="1:22" ht="15" x14ac:dyDescent="0.25">
      <c r="A45" s="4"/>
      <c r="B45" s="42" t="s">
        <v>40</v>
      </c>
      <c r="C45" s="40"/>
      <c r="D45" s="40"/>
      <c r="E45" s="81">
        <f>SUM(E43:E44)</f>
        <v>0</v>
      </c>
      <c r="F45" s="81"/>
      <c r="G45" s="81">
        <f>SUM(G43:G44)</f>
        <v>0</v>
      </c>
      <c r="H45" s="81">
        <f>SUM(H43:H44)</f>
        <v>0</v>
      </c>
      <c r="I45" s="81">
        <f>SUM(I43:I44)</f>
        <v>0</v>
      </c>
      <c r="J45" s="81">
        <f t="shared" ref="J45:L45" si="13">SUM(J43:J44)</f>
        <v>0</v>
      </c>
      <c r="K45" s="81">
        <f t="shared" si="13"/>
        <v>0</v>
      </c>
      <c r="L45" s="81">
        <f t="shared" si="13"/>
        <v>0</v>
      </c>
      <c r="M45" s="28"/>
      <c r="N45" s="48" t="str">
        <f t="shared" si="1"/>
        <v/>
      </c>
      <c r="O45" s="48" t="str">
        <f t="shared" si="2"/>
        <v/>
      </c>
      <c r="P45" s="48" t="str">
        <f t="shared" si="3"/>
        <v/>
      </c>
      <c r="Q45" s="48" t="str">
        <f t="shared" si="4"/>
        <v/>
      </c>
      <c r="R45" s="48" t="str">
        <f t="shared" si="5"/>
        <v/>
      </c>
      <c r="S45" s="48" t="str">
        <f t="shared" si="6"/>
        <v/>
      </c>
      <c r="T45" s="227"/>
      <c r="U45" s="196"/>
      <c r="V45" s="196"/>
    </row>
    <row r="46" spans="1:22" ht="15" x14ac:dyDescent="0.25">
      <c r="A46" s="4"/>
      <c r="B46" s="42"/>
      <c r="C46" s="42"/>
      <c r="D46" s="42"/>
      <c r="E46" s="79"/>
      <c r="F46" s="79"/>
      <c r="G46" s="79"/>
      <c r="H46" s="79"/>
      <c r="I46" s="79"/>
      <c r="J46" s="79"/>
      <c r="K46" s="79"/>
      <c r="L46" s="79"/>
      <c r="M46" s="29"/>
      <c r="N46" s="48"/>
      <c r="O46" s="48"/>
      <c r="P46" s="48"/>
      <c r="Q46" s="48"/>
      <c r="R46" s="48"/>
      <c r="S46" s="48"/>
      <c r="T46" s="227"/>
      <c r="U46" s="196"/>
      <c r="V46" s="196"/>
    </row>
    <row r="47" spans="1:22" ht="15.75" thickBot="1" x14ac:dyDescent="0.3">
      <c r="A47" s="4"/>
      <c r="B47" s="42" t="s">
        <v>83</v>
      </c>
      <c r="C47" s="40"/>
      <c r="D47" s="40"/>
      <c r="E47" s="100">
        <f>E32-E42-E45</f>
        <v>0</v>
      </c>
      <c r="F47" s="76"/>
      <c r="G47" s="100">
        <f t="shared" ref="G47:L47" si="14">G32-G42-G45</f>
        <v>0</v>
      </c>
      <c r="H47" s="100">
        <f t="shared" si="14"/>
        <v>0</v>
      </c>
      <c r="I47" s="100">
        <f t="shared" si="14"/>
        <v>0</v>
      </c>
      <c r="J47" s="100">
        <f t="shared" si="14"/>
        <v>0</v>
      </c>
      <c r="K47" s="100">
        <f t="shared" si="14"/>
        <v>0</v>
      </c>
      <c r="L47" s="100">
        <f t="shared" si="14"/>
        <v>0</v>
      </c>
      <c r="M47" s="28"/>
      <c r="N47" s="48" t="str">
        <f t="shared" si="1"/>
        <v/>
      </c>
      <c r="O47" s="48" t="str">
        <f t="shared" si="2"/>
        <v/>
      </c>
      <c r="P47" s="48" t="str">
        <f t="shared" si="3"/>
        <v/>
      </c>
      <c r="Q47" s="48" t="str">
        <f t="shared" si="4"/>
        <v/>
      </c>
      <c r="R47" s="48" t="str">
        <f t="shared" si="5"/>
        <v/>
      </c>
      <c r="S47" s="48" t="str">
        <f t="shared" si="6"/>
        <v/>
      </c>
      <c r="T47" s="227"/>
      <c r="U47" s="196"/>
      <c r="V47" s="196"/>
    </row>
    <row r="48" spans="1:22" ht="15.75" thickTop="1" x14ac:dyDescent="0.25">
      <c r="A48" s="4"/>
      <c r="B48" s="40"/>
      <c r="C48" s="40"/>
      <c r="D48" s="40"/>
      <c r="E48" s="77"/>
      <c r="F48" s="77"/>
      <c r="G48" s="77"/>
      <c r="H48" s="77"/>
      <c r="I48" s="77"/>
      <c r="J48" s="77"/>
      <c r="K48" s="77"/>
      <c r="L48" s="77"/>
      <c r="M48" s="29"/>
      <c r="N48" s="48"/>
      <c r="O48" s="48"/>
      <c r="P48" s="48"/>
      <c r="Q48" s="48"/>
      <c r="R48" s="48"/>
      <c r="S48" s="48"/>
      <c r="T48" s="227"/>
      <c r="U48" s="196"/>
      <c r="V48" s="196"/>
    </row>
    <row r="49" spans="1:22" ht="25.5" customHeight="1" x14ac:dyDescent="0.25">
      <c r="A49" s="2">
        <v>9</v>
      </c>
      <c r="B49" s="40" t="s">
        <v>84</v>
      </c>
      <c r="C49" s="40" t="s">
        <v>22</v>
      </c>
      <c r="D49" s="45" t="s">
        <v>85</v>
      </c>
      <c r="E49" s="130">
        <v>0</v>
      </c>
      <c r="F49" s="79"/>
      <c r="G49" s="130">
        <v>0</v>
      </c>
      <c r="H49" s="130">
        <v>0</v>
      </c>
      <c r="I49" s="130">
        <v>0</v>
      </c>
      <c r="J49" s="130">
        <v>0</v>
      </c>
      <c r="K49" s="130">
        <v>0</v>
      </c>
      <c r="L49" s="130">
        <v>0</v>
      </c>
      <c r="M49" s="29"/>
      <c r="N49" s="48" t="str">
        <f t="shared" si="1"/>
        <v/>
      </c>
      <c r="O49" s="48" t="str">
        <f t="shared" si="2"/>
        <v/>
      </c>
      <c r="P49" s="48" t="str">
        <f t="shared" si="3"/>
        <v/>
      </c>
      <c r="Q49" s="48" t="str">
        <f t="shared" si="4"/>
        <v/>
      </c>
      <c r="R49" s="48" t="str">
        <f t="shared" si="5"/>
        <v/>
      </c>
      <c r="S49" s="48" t="str">
        <f t="shared" si="6"/>
        <v/>
      </c>
      <c r="T49" s="227"/>
      <c r="U49" s="196"/>
      <c r="V49" s="196"/>
    </row>
    <row r="50" spans="1:22" ht="15" x14ac:dyDescent="0.25">
      <c r="A50" s="4"/>
      <c r="B50" s="40"/>
      <c r="C50" s="40" t="s">
        <v>17</v>
      </c>
      <c r="D50" s="45" t="s">
        <v>86</v>
      </c>
      <c r="E50" s="130">
        <v>0</v>
      </c>
      <c r="F50" s="79"/>
      <c r="G50" s="130">
        <v>0</v>
      </c>
      <c r="H50" s="130">
        <v>0</v>
      </c>
      <c r="I50" s="130">
        <v>0</v>
      </c>
      <c r="J50" s="130">
        <v>0</v>
      </c>
      <c r="K50" s="130">
        <v>0</v>
      </c>
      <c r="L50" s="130">
        <v>0</v>
      </c>
      <c r="M50" s="29"/>
      <c r="N50" s="48" t="str">
        <f t="shared" si="1"/>
        <v/>
      </c>
      <c r="O50" s="48" t="str">
        <f t="shared" si="2"/>
        <v/>
      </c>
      <c r="P50" s="48" t="str">
        <f t="shared" si="3"/>
        <v/>
      </c>
      <c r="Q50" s="48" t="str">
        <f t="shared" si="4"/>
        <v/>
      </c>
      <c r="R50" s="48" t="str">
        <f t="shared" si="5"/>
        <v/>
      </c>
      <c r="S50" s="48" t="str">
        <f t="shared" si="6"/>
        <v/>
      </c>
      <c r="T50" s="227"/>
      <c r="U50" s="196"/>
      <c r="V50" s="196"/>
    </row>
    <row r="51" spans="1:22" ht="15" x14ac:dyDescent="0.25">
      <c r="A51" s="4"/>
      <c r="B51" s="40"/>
      <c r="C51" s="40"/>
      <c r="D51" s="45"/>
      <c r="E51" s="97"/>
      <c r="F51" s="98"/>
      <c r="G51" s="97"/>
      <c r="H51" s="97"/>
      <c r="I51" s="97"/>
      <c r="J51" s="97"/>
      <c r="K51" s="97"/>
      <c r="L51" s="97"/>
      <c r="M51" s="29"/>
      <c r="N51" s="48"/>
      <c r="O51" s="48"/>
      <c r="P51" s="48"/>
      <c r="Q51" s="48"/>
      <c r="R51" s="48"/>
      <c r="S51" s="48"/>
      <c r="T51" s="227"/>
      <c r="U51" s="196"/>
      <c r="V51" s="196"/>
    </row>
    <row r="52" spans="1:22" ht="26.25" customHeight="1" x14ac:dyDescent="0.25">
      <c r="A52" s="4">
        <v>10</v>
      </c>
      <c r="B52" s="40" t="s">
        <v>87</v>
      </c>
      <c r="C52" s="40" t="s">
        <v>22</v>
      </c>
      <c r="D52" s="45" t="s">
        <v>88</v>
      </c>
      <c r="E52" s="130">
        <v>0</v>
      </c>
      <c r="F52" s="79"/>
      <c r="G52" s="130">
        <v>0</v>
      </c>
      <c r="H52" s="130">
        <v>0</v>
      </c>
      <c r="I52" s="130">
        <v>0</v>
      </c>
      <c r="J52" s="130">
        <v>0</v>
      </c>
      <c r="K52" s="130">
        <v>0</v>
      </c>
      <c r="L52" s="130">
        <v>0</v>
      </c>
      <c r="M52" s="99"/>
      <c r="N52" s="48" t="str">
        <f t="shared" si="1"/>
        <v/>
      </c>
      <c r="O52" s="48" t="str">
        <f t="shared" si="2"/>
        <v/>
      </c>
      <c r="P52" s="48" t="str">
        <f t="shared" si="3"/>
        <v/>
      </c>
      <c r="Q52" s="48" t="str">
        <f t="shared" si="4"/>
        <v/>
      </c>
      <c r="R52" s="48" t="str">
        <f t="shared" si="5"/>
        <v/>
      </c>
      <c r="S52" s="48" t="str">
        <f t="shared" si="6"/>
        <v/>
      </c>
      <c r="T52" s="227"/>
      <c r="U52" s="196"/>
      <c r="V52" s="196"/>
    </row>
    <row r="53" spans="1:22" ht="15" x14ac:dyDescent="0.25">
      <c r="A53" s="4"/>
      <c r="B53" s="40"/>
      <c r="C53" s="40" t="s">
        <v>17</v>
      </c>
      <c r="D53" s="40" t="s">
        <v>41</v>
      </c>
      <c r="E53" s="130">
        <v>0</v>
      </c>
      <c r="F53" s="79"/>
      <c r="G53" s="130">
        <v>0</v>
      </c>
      <c r="H53" s="130">
        <v>0</v>
      </c>
      <c r="I53" s="130">
        <v>0</v>
      </c>
      <c r="J53" s="130">
        <v>0</v>
      </c>
      <c r="K53" s="130">
        <v>0</v>
      </c>
      <c r="L53" s="130">
        <v>0</v>
      </c>
      <c r="M53" s="29"/>
      <c r="N53" s="48" t="str">
        <f t="shared" si="1"/>
        <v/>
      </c>
      <c r="O53" s="48" t="str">
        <f t="shared" si="2"/>
        <v/>
      </c>
      <c r="P53" s="48" t="str">
        <f t="shared" si="3"/>
        <v/>
      </c>
      <c r="Q53" s="48" t="str">
        <f t="shared" si="4"/>
        <v/>
      </c>
      <c r="R53" s="48" t="str">
        <f t="shared" si="5"/>
        <v/>
      </c>
      <c r="S53" s="48" t="str">
        <f t="shared" si="6"/>
        <v/>
      </c>
      <c r="T53" s="227"/>
      <c r="U53" s="196"/>
      <c r="V53" s="196"/>
    </row>
    <row r="54" spans="1:22" ht="15" x14ac:dyDescent="0.25">
      <c r="A54" s="4"/>
      <c r="B54" s="40"/>
      <c r="C54" s="40"/>
      <c r="D54" s="40"/>
      <c r="E54" s="90"/>
      <c r="F54" s="79"/>
      <c r="G54" s="98"/>
      <c r="H54" s="98"/>
      <c r="I54" s="98"/>
      <c r="J54" s="98"/>
      <c r="K54" s="98"/>
      <c r="L54" s="98"/>
      <c r="M54" s="29"/>
      <c r="N54" s="48"/>
      <c r="O54" s="48"/>
      <c r="P54" s="48"/>
      <c r="Q54" s="48"/>
      <c r="R54" s="48"/>
      <c r="S54" s="48"/>
      <c r="T54" s="227"/>
      <c r="U54" s="196"/>
      <c r="V54" s="196"/>
    </row>
    <row r="55" spans="1:22" ht="15" x14ac:dyDescent="0.25">
      <c r="A55" s="4">
        <v>11</v>
      </c>
      <c r="B55" s="40" t="s">
        <v>77</v>
      </c>
      <c r="C55" s="40"/>
      <c r="D55" s="40"/>
      <c r="E55" s="130">
        <v>0</v>
      </c>
      <c r="F55" s="79"/>
      <c r="G55" s="130">
        <v>0</v>
      </c>
      <c r="H55" s="130">
        <v>0</v>
      </c>
      <c r="I55" s="130">
        <v>0</v>
      </c>
      <c r="J55" s="130">
        <v>0</v>
      </c>
      <c r="K55" s="130">
        <v>0</v>
      </c>
      <c r="L55" s="130">
        <v>0</v>
      </c>
      <c r="M55" s="29"/>
      <c r="N55" s="48" t="str">
        <f t="shared" si="1"/>
        <v/>
      </c>
      <c r="O55" s="48" t="str">
        <f t="shared" si="2"/>
        <v/>
      </c>
      <c r="P55" s="48" t="str">
        <f t="shared" si="3"/>
        <v/>
      </c>
      <c r="Q55" s="48" t="str">
        <f t="shared" si="4"/>
        <v/>
      </c>
      <c r="R55" s="48" t="str">
        <f t="shared" si="5"/>
        <v/>
      </c>
      <c r="S55" s="48" t="str">
        <f t="shared" si="6"/>
        <v/>
      </c>
      <c r="T55" s="227"/>
      <c r="U55" s="196"/>
      <c r="V55" s="196"/>
    </row>
    <row r="56" spans="1:22" ht="15" x14ac:dyDescent="0.25">
      <c r="A56" s="4"/>
      <c r="B56" s="40"/>
      <c r="C56" s="40"/>
      <c r="D56" s="40"/>
      <c r="E56" s="90"/>
      <c r="F56" s="79"/>
      <c r="G56" s="98"/>
      <c r="H56" s="98"/>
      <c r="I56" s="98"/>
      <c r="J56" s="98"/>
      <c r="K56" s="98"/>
      <c r="L56" s="98"/>
      <c r="M56" s="29"/>
      <c r="N56" s="48"/>
      <c r="O56" s="48"/>
      <c r="P56" s="48"/>
      <c r="Q56" s="48"/>
      <c r="R56" s="48"/>
      <c r="S56" s="48"/>
      <c r="T56" s="227"/>
      <c r="U56" s="196"/>
      <c r="V56" s="196"/>
    </row>
    <row r="57" spans="1:22" ht="15.75" thickBot="1" x14ac:dyDescent="0.3">
      <c r="A57" s="4"/>
      <c r="B57" s="42" t="s">
        <v>98</v>
      </c>
      <c r="C57" s="40"/>
      <c r="D57" s="40"/>
      <c r="E57" s="100">
        <f>SUM(E49:E55)</f>
        <v>0</v>
      </c>
      <c r="F57" s="76"/>
      <c r="G57" s="100">
        <f>SUM(G49:G55)</f>
        <v>0</v>
      </c>
      <c r="H57" s="100">
        <f>SUM(H49:H55)</f>
        <v>0</v>
      </c>
      <c r="I57" s="100">
        <f>SUM(I49:I55)</f>
        <v>0</v>
      </c>
      <c r="J57" s="100">
        <f t="shared" ref="J57:L57" si="15">SUM(J49:J55)</f>
        <v>0</v>
      </c>
      <c r="K57" s="100">
        <f t="shared" si="15"/>
        <v>0</v>
      </c>
      <c r="L57" s="100">
        <f t="shared" si="15"/>
        <v>0</v>
      </c>
      <c r="M57" s="28"/>
      <c r="N57" s="48" t="str">
        <f t="shared" si="1"/>
        <v/>
      </c>
      <c r="O57" s="48" t="str">
        <f t="shared" si="2"/>
        <v/>
      </c>
      <c r="P57" s="48" t="str">
        <f t="shared" si="3"/>
        <v/>
      </c>
      <c r="Q57" s="48" t="str">
        <f t="shared" si="4"/>
        <v/>
      </c>
      <c r="R57" s="48" t="str">
        <f t="shared" si="5"/>
        <v/>
      </c>
      <c r="S57" s="48" t="str">
        <f t="shared" si="6"/>
        <v/>
      </c>
      <c r="T57" s="227"/>
      <c r="U57" s="196"/>
      <c r="V57" s="196"/>
    </row>
    <row r="58" spans="1:22" ht="15.75" thickTop="1" x14ac:dyDescent="0.25">
      <c r="A58" s="4"/>
      <c r="B58" s="40"/>
      <c r="C58" s="40"/>
      <c r="D58" s="40"/>
      <c r="E58" s="79"/>
      <c r="F58" s="79"/>
      <c r="G58" s="79"/>
      <c r="H58" s="79"/>
      <c r="I58" s="79"/>
      <c r="J58" s="79"/>
      <c r="K58" s="79"/>
      <c r="L58" s="79"/>
      <c r="M58" s="29"/>
      <c r="N58" s="49"/>
      <c r="O58" s="49"/>
      <c r="P58" s="49"/>
      <c r="Q58" s="49"/>
      <c r="R58" s="49"/>
      <c r="S58" s="49"/>
      <c r="T58" s="197"/>
      <c r="U58" s="197"/>
      <c r="V58" s="197"/>
    </row>
    <row r="59" spans="1:22" ht="15" x14ac:dyDescent="0.25">
      <c r="B59" s="29"/>
      <c r="C59" s="29"/>
      <c r="D59" s="29" t="s">
        <v>213</v>
      </c>
      <c r="E59" s="252">
        <f>+E57-E47</f>
        <v>0</v>
      </c>
      <c r="F59" s="252"/>
      <c r="G59" s="252">
        <f t="shared" ref="G59:L59" si="16">+G57-G47</f>
        <v>0</v>
      </c>
      <c r="H59" s="252">
        <f t="shared" si="16"/>
        <v>0</v>
      </c>
      <c r="I59" s="252">
        <f t="shared" si="16"/>
        <v>0</v>
      </c>
      <c r="J59" s="252">
        <f t="shared" si="16"/>
        <v>0</v>
      </c>
      <c r="K59" s="252">
        <f t="shared" si="16"/>
        <v>0</v>
      </c>
      <c r="L59" s="252">
        <f t="shared" si="16"/>
        <v>0</v>
      </c>
      <c r="M59" s="29"/>
      <c r="N59" s="29"/>
      <c r="O59" s="29"/>
      <c r="P59" s="29"/>
      <c r="Q59" s="29"/>
      <c r="R59" s="29"/>
      <c r="S59" s="29"/>
      <c r="T59" s="29"/>
    </row>
    <row r="60" spans="1:22" x14ac:dyDescent="0.2">
      <c r="E60" s="86"/>
      <c r="F60" s="86"/>
      <c r="G60" s="86"/>
      <c r="H60" s="86"/>
      <c r="I60" s="86"/>
      <c r="J60" s="86"/>
      <c r="K60" s="86"/>
      <c r="L60" s="86"/>
      <c r="T60" s="103"/>
    </row>
    <row r="61" spans="1:22" x14ac:dyDescent="0.2">
      <c r="T61" s="103"/>
    </row>
  </sheetData>
  <sheetProtection password="D968" sheet="1" objects="1" scenarios="1"/>
  <mergeCells count="4">
    <mergeCell ref="B18:B21"/>
    <mergeCell ref="B34:B41"/>
    <mergeCell ref="T4:V4"/>
    <mergeCell ref="T5:V5"/>
  </mergeCells>
  <phoneticPr fontId="3" type="noConversion"/>
  <pageMargins left="0.3" right="0.36" top="0.21" bottom="0.28999999999999998" header="0.24" footer="0.24"/>
  <pageSetup paperSize="9" scale="49" orientation="landscape" r:id="rId1"/>
  <headerFooter alignWithMargins="0"/>
  <ignoredErrors>
    <ignoredError sqref="E4:L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63"/>
  <sheetViews>
    <sheetView showGridLines="0" topLeftCell="A41" zoomScaleNormal="100" workbookViewId="0">
      <selection activeCell="E63" sqref="E63"/>
    </sheetView>
  </sheetViews>
  <sheetFormatPr defaultColWidth="9.140625" defaultRowHeight="12.75" x14ac:dyDescent="0.2"/>
  <cols>
    <col min="1" max="1" width="3.85546875" style="253" customWidth="1"/>
    <col min="2" max="2" width="5.7109375" style="254" customWidth="1"/>
    <col min="3" max="3" width="57.42578125" style="254" bestFit="1" customWidth="1"/>
    <col min="4" max="4" width="7.7109375" style="254" customWidth="1"/>
    <col min="5" max="5" width="9.42578125" style="254" customWidth="1"/>
    <col min="6" max="6" width="4" style="270" customWidth="1"/>
    <col min="7" max="12" width="9.42578125" style="254" customWidth="1"/>
    <col min="13" max="13" width="3.5703125" style="255" customWidth="1"/>
    <col min="14" max="19" width="11.7109375" style="255" customWidth="1"/>
    <col min="20" max="20" width="43.7109375" style="254" customWidth="1"/>
    <col min="21" max="16384" width="9.140625" style="254"/>
  </cols>
  <sheetData>
    <row r="2" spans="1:20" x14ac:dyDescent="0.2">
      <c r="A2" s="253">
        <f>Declaration!C3</f>
        <v>0</v>
      </c>
    </row>
    <row r="3" spans="1:20" ht="25.5" x14ac:dyDescent="0.2">
      <c r="E3" s="256" t="str">
        <f>SOCIE!D3</f>
        <v>Actual 2017-18</v>
      </c>
      <c r="F3" s="271"/>
      <c r="G3" s="256" t="str">
        <f>SOCIE!F3</f>
        <v>Forecast 2018-19</v>
      </c>
      <c r="H3" s="256" t="str">
        <f>SOCIE!G3</f>
        <v>Forecast 2019-20</v>
      </c>
      <c r="I3" s="256" t="str">
        <f>SOCIE!H3</f>
        <v>Forecast 2020-21</v>
      </c>
      <c r="J3" s="256" t="str">
        <f>SOCIE!I3</f>
        <v>Forecast 2021-22</v>
      </c>
      <c r="K3" s="256" t="str">
        <f>SOCIE!J3</f>
        <v>Forecast 2022-23</v>
      </c>
      <c r="L3" s="256" t="str">
        <f>SOCIE!K3</f>
        <v>Forecast 2023-24</v>
      </c>
      <c r="M3" s="257"/>
      <c r="N3" s="258" t="str">
        <f>SOCIE!M3</f>
        <v>2017-18 - 2018-19</v>
      </c>
      <c r="O3" s="258" t="str">
        <f>SOCIE!N3</f>
        <v>2018-19 - 2019-20</v>
      </c>
      <c r="P3" s="258" t="str">
        <f>SOCIE!O3</f>
        <v>2019-20 - 2020-21</v>
      </c>
      <c r="Q3" s="258" t="str">
        <f>SOCIE!P3</f>
        <v>2020-21- 2021-22</v>
      </c>
      <c r="R3" s="258" t="str">
        <f>SOCIE!Q3</f>
        <v>2021-22 - 2022-23</v>
      </c>
      <c r="S3" s="258" t="str">
        <f>SOCIE!R3</f>
        <v>2022-23 - 2023-24</v>
      </c>
      <c r="T3" s="259"/>
    </row>
    <row r="4" spans="1:20" x14ac:dyDescent="0.2">
      <c r="A4" s="253" t="s">
        <v>214</v>
      </c>
      <c r="E4" s="260" t="s">
        <v>6</v>
      </c>
      <c r="F4" s="272"/>
      <c r="G4" s="260" t="s">
        <v>6</v>
      </c>
      <c r="H4" s="260" t="s">
        <v>6</v>
      </c>
      <c r="I4" s="260" t="s">
        <v>6</v>
      </c>
      <c r="J4" s="260" t="s">
        <v>6</v>
      </c>
      <c r="K4" s="260" t="s">
        <v>6</v>
      </c>
      <c r="L4" s="260" t="s">
        <v>6</v>
      </c>
      <c r="M4" s="261"/>
      <c r="N4" s="262" t="s">
        <v>7</v>
      </c>
      <c r="O4" s="262" t="s">
        <v>7</v>
      </c>
      <c r="P4" s="262" t="s">
        <v>7</v>
      </c>
      <c r="Q4" s="262" t="s">
        <v>7</v>
      </c>
      <c r="R4" s="262" t="s">
        <v>7</v>
      </c>
      <c r="S4" s="262" t="s">
        <v>7</v>
      </c>
      <c r="T4" s="256" t="s">
        <v>112</v>
      </c>
    </row>
    <row r="6" spans="1:20" s="267" customFormat="1" x14ac:dyDescent="0.2">
      <c r="A6" s="283">
        <v>1</v>
      </c>
      <c r="B6" s="283" t="s">
        <v>215</v>
      </c>
      <c r="F6" s="275"/>
    </row>
    <row r="7" spans="1:20" s="267" customFormat="1" x14ac:dyDescent="0.2">
      <c r="A7" s="283"/>
      <c r="B7" s="263" t="s">
        <v>22</v>
      </c>
      <c r="C7" s="267" t="s">
        <v>265</v>
      </c>
      <c r="E7" s="278">
        <f>+SOCIE!D46</f>
        <v>0</v>
      </c>
      <c r="F7" s="273"/>
      <c r="G7" s="278">
        <f>+SOCIE!F46</f>
        <v>0</v>
      </c>
      <c r="H7" s="278">
        <f>+SOCIE!G46</f>
        <v>0</v>
      </c>
      <c r="I7" s="278">
        <f>+SOCIE!H46</f>
        <v>0</v>
      </c>
      <c r="J7" s="278">
        <f>+SOCIE!I46</f>
        <v>0</v>
      </c>
      <c r="K7" s="278">
        <f>+SOCIE!J46</f>
        <v>0</v>
      </c>
      <c r="L7" s="278">
        <f>+SOCIE!K46</f>
        <v>0</v>
      </c>
      <c r="M7" s="268"/>
      <c r="N7" s="269" t="str">
        <f>IF(G7=0,"",(E7-G7)/(G7))</f>
        <v/>
      </c>
      <c r="O7" s="269"/>
      <c r="P7" s="269"/>
      <c r="Q7" s="269"/>
      <c r="R7" s="269"/>
      <c r="S7" s="269"/>
      <c r="T7" s="264"/>
    </row>
    <row r="8" spans="1:20" s="267" customFormat="1" x14ac:dyDescent="0.2">
      <c r="A8" s="283"/>
      <c r="E8" s="263"/>
      <c r="F8" s="275"/>
      <c r="G8" s="263"/>
      <c r="H8" s="263"/>
      <c r="I8" s="263"/>
      <c r="J8" s="263"/>
      <c r="K8" s="263"/>
      <c r="L8" s="263"/>
      <c r="M8" s="268"/>
      <c r="N8" s="269"/>
      <c r="O8" s="269"/>
      <c r="P8" s="269"/>
      <c r="Q8" s="269"/>
      <c r="R8" s="269"/>
      <c r="S8" s="269"/>
      <c r="T8" s="265"/>
    </row>
    <row r="9" spans="1:20" s="267" customFormat="1" x14ac:dyDescent="0.2">
      <c r="A9" s="283">
        <v>2</v>
      </c>
      <c r="B9" s="283" t="s">
        <v>216</v>
      </c>
      <c r="E9" s="263"/>
      <c r="F9" s="275"/>
      <c r="G9" s="263"/>
      <c r="H9" s="263"/>
      <c r="I9" s="263"/>
      <c r="J9" s="263"/>
      <c r="K9" s="263"/>
      <c r="L9" s="263"/>
      <c r="M9" s="268"/>
      <c r="N9" s="269"/>
      <c r="O9" s="269"/>
      <c r="P9" s="269"/>
      <c r="Q9" s="269"/>
      <c r="R9" s="269"/>
      <c r="S9" s="269"/>
      <c r="T9" s="265"/>
    </row>
    <row r="10" spans="1:20" s="267" customFormat="1" x14ac:dyDescent="0.2">
      <c r="A10" s="283"/>
      <c r="B10" s="263" t="s">
        <v>22</v>
      </c>
      <c r="C10" s="267" t="s">
        <v>15</v>
      </c>
      <c r="E10" s="155">
        <f>SOCIE!D27</f>
        <v>0</v>
      </c>
      <c r="F10" s="284"/>
      <c r="G10" s="155">
        <f>SOCIE!F27</f>
        <v>0</v>
      </c>
      <c r="H10" s="155">
        <f>SOCIE!G27</f>
        <v>0</v>
      </c>
      <c r="I10" s="155">
        <f>SOCIE!H27</f>
        <v>0</v>
      </c>
      <c r="J10" s="155">
        <f>SOCIE!I27</f>
        <v>0</v>
      </c>
      <c r="K10" s="155">
        <f>SOCIE!J27</f>
        <v>0</v>
      </c>
      <c r="L10" s="155">
        <f>SOCIE!K27</f>
        <v>0</v>
      </c>
      <c r="M10" s="285"/>
      <c r="N10" s="269" t="str">
        <f t="shared" ref="N10" si="0">IF(G10=0,"",(E10-G10)/(G10))</f>
        <v/>
      </c>
      <c r="O10" s="269" t="str">
        <f>IF(G10=0,"",(H10-G10)/(G10))</f>
        <v/>
      </c>
      <c r="P10" s="269" t="str">
        <f t="shared" ref="P10:S24" si="1">IF(H10=0,"",(I10-H10)/(H10))</f>
        <v/>
      </c>
      <c r="Q10" s="269" t="str">
        <f t="shared" si="1"/>
        <v/>
      </c>
      <c r="R10" s="269" t="str">
        <f t="shared" si="1"/>
        <v/>
      </c>
      <c r="S10" s="269" t="str">
        <f t="shared" si="1"/>
        <v/>
      </c>
      <c r="T10" s="266"/>
    </row>
    <row r="11" spans="1:20" s="267" customFormat="1" x14ac:dyDescent="0.2">
      <c r="A11" s="283"/>
      <c r="B11" s="263" t="s">
        <v>17</v>
      </c>
      <c r="C11" s="267" t="s">
        <v>217</v>
      </c>
      <c r="E11" s="154">
        <v>0</v>
      </c>
      <c r="F11" s="276"/>
      <c r="G11" s="154">
        <v>0</v>
      </c>
      <c r="H11" s="154">
        <v>0</v>
      </c>
      <c r="I11" s="154">
        <v>0</v>
      </c>
      <c r="J11" s="154">
        <v>0</v>
      </c>
      <c r="K11" s="154">
        <v>0</v>
      </c>
      <c r="L11" s="154">
        <v>0</v>
      </c>
      <c r="M11" s="268"/>
      <c r="N11" s="269" t="str">
        <f>IF(E11=0,"",(G11-E11)/(E11))</f>
        <v/>
      </c>
      <c r="O11" s="269" t="str">
        <f t="shared" ref="O11:O24" si="2">IF(G11=0,"",(H11-G11)/(G11))</f>
        <v/>
      </c>
      <c r="P11" s="269" t="str">
        <f t="shared" si="1"/>
        <v/>
      </c>
      <c r="Q11" s="269" t="str">
        <f t="shared" si="1"/>
        <v/>
      </c>
      <c r="R11" s="269" t="str">
        <f t="shared" si="1"/>
        <v/>
      </c>
      <c r="S11" s="269" t="str">
        <f t="shared" si="1"/>
        <v/>
      </c>
      <c r="T11" s="264"/>
    </row>
    <row r="12" spans="1:20" s="267" customFormat="1" x14ac:dyDescent="0.2">
      <c r="A12" s="283"/>
      <c r="B12" s="263" t="s">
        <v>18</v>
      </c>
      <c r="C12" s="267" t="s">
        <v>218</v>
      </c>
      <c r="E12" s="154">
        <v>0</v>
      </c>
      <c r="F12" s="276"/>
      <c r="G12" s="154">
        <v>0</v>
      </c>
      <c r="H12" s="154">
        <v>0</v>
      </c>
      <c r="I12" s="154">
        <v>0</v>
      </c>
      <c r="J12" s="154">
        <v>0</v>
      </c>
      <c r="K12" s="154">
        <v>0</v>
      </c>
      <c r="L12" s="154">
        <v>0</v>
      </c>
      <c r="M12" s="268"/>
      <c r="N12" s="269" t="str">
        <f t="shared" ref="N12:N61" si="3">IF(E12=0,"",(G12-E12)/(E12))</f>
        <v/>
      </c>
      <c r="O12" s="269" t="str">
        <f t="shared" si="2"/>
        <v/>
      </c>
      <c r="P12" s="269" t="str">
        <f t="shared" si="1"/>
        <v/>
      </c>
      <c r="Q12" s="269" t="str">
        <f t="shared" si="1"/>
        <v/>
      </c>
      <c r="R12" s="269" t="str">
        <f t="shared" si="1"/>
        <v/>
      </c>
      <c r="S12" s="269" t="str">
        <f t="shared" si="1"/>
        <v/>
      </c>
      <c r="T12" s="264"/>
    </row>
    <row r="13" spans="1:20" s="267" customFormat="1" x14ac:dyDescent="0.2">
      <c r="A13" s="283"/>
      <c r="B13" s="263" t="s">
        <v>19</v>
      </c>
      <c r="C13" s="267" t="s">
        <v>219</v>
      </c>
      <c r="E13" s="154">
        <v>0</v>
      </c>
      <c r="F13" s="276"/>
      <c r="G13" s="154">
        <v>0</v>
      </c>
      <c r="H13" s="154">
        <v>0</v>
      </c>
      <c r="I13" s="154">
        <v>0</v>
      </c>
      <c r="J13" s="154">
        <v>0</v>
      </c>
      <c r="K13" s="154">
        <v>0</v>
      </c>
      <c r="L13" s="154">
        <v>0</v>
      </c>
      <c r="M13" s="268"/>
      <c r="N13" s="269" t="str">
        <f t="shared" si="3"/>
        <v/>
      </c>
      <c r="O13" s="269" t="str">
        <f t="shared" si="2"/>
        <v/>
      </c>
      <c r="P13" s="269" t="str">
        <f t="shared" si="1"/>
        <v/>
      </c>
      <c r="Q13" s="269" t="str">
        <f t="shared" si="1"/>
        <v/>
      </c>
      <c r="R13" s="269" t="str">
        <f t="shared" si="1"/>
        <v/>
      </c>
      <c r="S13" s="269" t="str">
        <f t="shared" si="1"/>
        <v/>
      </c>
      <c r="T13" s="264"/>
    </row>
    <row r="14" spans="1:20" s="267" customFormat="1" x14ac:dyDescent="0.2">
      <c r="A14" s="283"/>
      <c r="B14" s="263" t="s">
        <v>20</v>
      </c>
      <c r="C14" s="267" t="s">
        <v>220</v>
      </c>
      <c r="E14" s="154">
        <v>0</v>
      </c>
      <c r="F14" s="276"/>
      <c r="G14" s="154">
        <v>0</v>
      </c>
      <c r="H14" s="154">
        <v>0</v>
      </c>
      <c r="I14" s="154">
        <v>0</v>
      </c>
      <c r="J14" s="154">
        <v>0</v>
      </c>
      <c r="K14" s="154">
        <v>0</v>
      </c>
      <c r="L14" s="154">
        <v>0</v>
      </c>
      <c r="M14" s="268"/>
      <c r="N14" s="269" t="str">
        <f t="shared" si="3"/>
        <v/>
      </c>
      <c r="O14" s="269" t="str">
        <f t="shared" si="2"/>
        <v/>
      </c>
      <c r="P14" s="269" t="str">
        <f t="shared" si="1"/>
        <v/>
      </c>
      <c r="Q14" s="269" t="str">
        <f t="shared" si="1"/>
        <v/>
      </c>
      <c r="R14" s="269" t="str">
        <f t="shared" si="1"/>
        <v/>
      </c>
      <c r="S14" s="269" t="str">
        <f t="shared" si="1"/>
        <v/>
      </c>
      <c r="T14" s="264"/>
    </row>
    <row r="15" spans="1:20" s="267" customFormat="1" x14ac:dyDescent="0.2">
      <c r="A15" s="283"/>
      <c r="B15" s="263" t="s">
        <v>23</v>
      </c>
      <c r="C15" s="267" t="s">
        <v>221</v>
      </c>
      <c r="E15" s="154">
        <v>0</v>
      </c>
      <c r="F15" s="276"/>
      <c r="G15" s="154">
        <v>0</v>
      </c>
      <c r="H15" s="154">
        <v>0</v>
      </c>
      <c r="I15" s="154">
        <v>0</v>
      </c>
      <c r="J15" s="154">
        <v>0</v>
      </c>
      <c r="K15" s="154">
        <v>0</v>
      </c>
      <c r="L15" s="154">
        <v>0</v>
      </c>
      <c r="M15" s="268"/>
      <c r="N15" s="269" t="str">
        <f t="shared" si="3"/>
        <v/>
      </c>
      <c r="O15" s="269" t="str">
        <f t="shared" si="2"/>
        <v/>
      </c>
      <c r="P15" s="269" t="str">
        <f t="shared" si="1"/>
        <v/>
      </c>
      <c r="Q15" s="269" t="str">
        <f t="shared" si="1"/>
        <v/>
      </c>
      <c r="R15" s="269" t="str">
        <f t="shared" si="1"/>
        <v/>
      </c>
      <c r="S15" s="269" t="str">
        <f t="shared" si="1"/>
        <v/>
      </c>
      <c r="T15" s="264"/>
    </row>
    <row r="16" spans="1:20" s="267" customFormat="1" x14ac:dyDescent="0.2">
      <c r="A16" s="283"/>
      <c r="B16" s="263" t="s">
        <v>24</v>
      </c>
      <c r="C16" s="267" t="s">
        <v>222</v>
      </c>
      <c r="E16" s="154">
        <v>0</v>
      </c>
      <c r="F16" s="276"/>
      <c r="G16" s="154">
        <v>0</v>
      </c>
      <c r="H16" s="154">
        <v>0</v>
      </c>
      <c r="I16" s="154">
        <v>0</v>
      </c>
      <c r="J16" s="154">
        <v>0</v>
      </c>
      <c r="K16" s="154">
        <v>0</v>
      </c>
      <c r="L16" s="154">
        <v>0</v>
      </c>
      <c r="M16" s="268"/>
      <c r="N16" s="269" t="str">
        <f t="shared" si="3"/>
        <v/>
      </c>
      <c r="O16" s="269" t="str">
        <f t="shared" si="2"/>
        <v/>
      </c>
      <c r="P16" s="269" t="str">
        <f t="shared" si="1"/>
        <v/>
      </c>
      <c r="Q16" s="269" t="str">
        <f t="shared" si="1"/>
        <v/>
      </c>
      <c r="R16" s="269" t="str">
        <f t="shared" si="1"/>
        <v/>
      </c>
      <c r="S16" s="269" t="str">
        <f t="shared" si="1"/>
        <v/>
      </c>
      <c r="T16" s="264"/>
    </row>
    <row r="17" spans="1:20" s="267" customFormat="1" x14ac:dyDescent="0.2">
      <c r="A17" s="283"/>
      <c r="B17" s="263" t="s">
        <v>25</v>
      </c>
      <c r="C17" s="267" t="s">
        <v>223</v>
      </c>
      <c r="E17" s="154">
        <v>0</v>
      </c>
      <c r="F17" s="276"/>
      <c r="G17" s="154">
        <v>0</v>
      </c>
      <c r="H17" s="154">
        <v>0</v>
      </c>
      <c r="I17" s="154">
        <v>0</v>
      </c>
      <c r="J17" s="154">
        <v>0</v>
      </c>
      <c r="K17" s="154">
        <v>0</v>
      </c>
      <c r="L17" s="154">
        <v>0</v>
      </c>
      <c r="M17" s="268"/>
      <c r="N17" s="269" t="str">
        <f t="shared" si="3"/>
        <v/>
      </c>
      <c r="O17" s="269" t="str">
        <f t="shared" si="2"/>
        <v/>
      </c>
      <c r="P17" s="269" t="str">
        <f t="shared" si="1"/>
        <v/>
      </c>
      <c r="Q17" s="269" t="str">
        <f t="shared" si="1"/>
        <v/>
      </c>
      <c r="R17" s="269" t="str">
        <f t="shared" si="1"/>
        <v/>
      </c>
      <c r="S17" s="269" t="str">
        <f t="shared" si="1"/>
        <v/>
      </c>
      <c r="T17" s="264"/>
    </row>
    <row r="18" spans="1:20" s="267" customFormat="1" x14ac:dyDescent="0.2">
      <c r="A18" s="283"/>
      <c r="B18" s="263" t="s">
        <v>205</v>
      </c>
      <c r="C18" s="267" t="s">
        <v>224</v>
      </c>
      <c r="E18" s="154">
        <v>0</v>
      </c>
      <c r="F18" s="276"/>
      <c r="G18" s="154">
        <v>0</v>
      </c>
      <c r="H18" s="154">
        <v>0</v>
      </c>
      <c r="I18" s="154">
        <v>0</v>
      </c>
      <c r="J18" s="154">
        <v>0</v>
      </c>
      <c r="K18" s="154">
        <v>0</v>
      </c>
      <c r="L18" s="154">
        <v>0</v>
      </c>
      <c r="M18" s="268"/>
      <c r="N18" s="269" t="str">
        <f t="shared" si="3"/>
        <v/>
      </c>
      <c r="O18" s="269" t="str">
        <f t="shared" si="2"/>
        <v/>
      </c>
      <c r="P18" s="269" t="str">
        <f t="shared" si="1"/>
        <v/>
      </c>
      <c r="Q18" s="269" t="str">
        <f t="shared" si="1"/>
        <v/>
      </c>
      <c r="R18" s="269" t="str">
        <f t="shared" si="1"/>
        <v/>
      </c>
      <c r="S18" s="269" t="str">
        <f t="shared" si="1"/>
        <v/>
      </c>
      <c r="T18" s="264"/>
    </row>
    <row r="19" spans="1:20" s="267" customFormat="1" x14ac:dyDescent="0.2">
      <c r="A19" s="283"/>
      <c r="B19" s="263" t="s">
        <v>225</v>
      </c>
      <c r="C19" s="267" t="s">
        <v>226</v>
      </c>
      <c r="E19" s="154">
        <v>0</v>
      </c>
      <c r="F19" s="276"/>
      <c r="G19" s="154">
        <v>0</v>
      </c>
      <c r="H19" s="154">
        <v>0</v>
      </c>
      <c r="I19" s="154">
        <v>0</v>
      </c>
      <c r="J19" s="154">
        <v>0</v>
      </c>
      <c r="K19" s="154">
        <v>0</v>
      </c>
      <c r="L19" s="154">
        <v>0</v>
      </c>
      <c r="M19" s="268"/>
      <c r="N19" s="269" t="str">
        <f t="shared" si="3"/>
        <v/>
      </c>
      <c r="O19" s="269" t="str">
        <f t="shared" si="2"/>
        <v/>
      </c>
      <c r="P19" s="269" t="str">
        <f t="shared" si="1"/>
        <v/>
      </c>
      <c r="Q19" s="269" t="str">
        <f t="shared" si="1"/>
        <v/>
      </c>
      <c r="R19" s="269" t="str">
        <f t="shared" si="1"/>
        <v/>
      </c>
      <c r="S19" s="269" t="str">
        <f t="shared" si="1"/>
        <v/>
      </c>
      <c r="T19" s="264"/>
    </row>
    <row r="20" spans="1:20" s="267" customFormat="1" x14ac:dyDescent="0.2">
      <c r="A20" s="283"/>
      <c r="B20" s="263" t="s">
        <v>227</v>
      </c>
      <c r="C20" s="267" t="s">
        <v>228</v>
      </c>
      <c r="E20" s="154">
        <v>0</v>
      </c>
      <c r="F20" s="276"/>
      <c r="G20" s="154">
        <v>0</v>
      </c>
      <c r="H20" s="154">
        <v>0</v>
      </c>
      <c r="I20" s="154">
        <v>0</v>
      </c>
      <c r="J20" s="154">
        <v>0</v>
      </c>
      <c r="K20" s="154">
        <v>0</v>
      </c>
      <c r="L20" s="154">
        <v>0</v>
      </c>
      <c r="M20" s="268"/>
      <c r="N20" s="269" t="str">
        <f t="shared" si="3"/>
        <v/>
      </c>
      <c r="O20" s="269" t="str">
        <f t="shared" si="2"/>
        <v/>
      </c>
      <c r="P20" s="269" t="str">
        <f t="shared" si="1"/>
        <v/>
      </c>
      <c r="Q20" s="269" t="str">
        <f t="shared" si="1"/>
        <v/>
      </c>
      <c r="R20" s="269" t="str">
        <f t="shared" si="1"/>
        <v/>
      </c>
      <c r="S20" s="269" t="str">
        <f t="shared" si="1"/>
        <v/>
      </c>
      <c r="T20" s="264"/>
    </row>
    <row r="21" spans="1:20" s="267" customFormat="1" x14ac:dyDescent="0.2">
      <c r="A21" s="283"/>
      <c r="B21" s="263" t="s">
        <v>229</v>
      </c>
      <c r="C21" s="267" t="s">
        <v>230</v>
      </c>
      <c r="E21" s="154">
        <v>0</v>
      </c>
      <c r="F21" s="276"/>
      <c r="G21" s="154">
        <v>0</v>
      </c>
      <c r="H21" s="154">
        <v>0</v>
      </c>
      <c r="I21" s="154">
        <v>0</v>
      </c>
      <c r="J21" s="154">
        <v>0</v>
      </c>
      <c r="K21" s="154">
        <v>0</v>
      </c>
      <c r="L21" s="154">
        <v>0</v>
      </c>
      <c r="M21" s="268"/>
      <c r="N21" s="269" t="str">
        <f t="shared" si="3"/>
        <v/>
      </c>
      <c r="O21" s="269" t="str">
        <f t="shared" si="2"/>
        <v/>
      </c>
      <c r="P21" s="269" t="str">
        <f t="shared" si="1"/>
        <v/>
      </c>
      <c r="Q21" s="269" t="str">
        <f t="shared" si="1"/>
        <v/>
      </c>
      <c r="R21" s="269" t="str">
        <f t="shared" si="1"/>
        <v/>
      </c>
      <c r="S21" s="269" t="str">
        <f t="shared" si="1"/>
        <v/>
      </c>
      <c r="T21" s="264"/>
    </row>
    <row r="22" spans="1:20" s="267" customFormat="1" x14ac:dyDescent="0.2">
      <c r="A22" s="283"/>
      <c r="B22" s="263" t="s">
        <v>231</v>
      </c>
      <c r="C22" s="267" t="s">
        <v>232</v>
      </c>
      <c r="E22" s="154">
        <v>0</v>
      </c>
      <c r="F22" s="276"/>
      <c r="G22" s="154">
        <v>0</v>
      </c>
      <c r="H22" s="154">
        <v>0</v>
      </c>
      <c r="I22" s="154">
        <v>0</v>
      </c>
      <c r="J22" s="154">
        <v>0</v>
      </c>
      <c r="K22" s="154">
        <v>0</v>
      </c>
      <c r="L22" s="154">
        <v>0</v>
      </c>
      <c r="M22" s="268"/>
      <c r="N22" s="269" t="str">
        <f t="shared" si="3"/>
        <v/>
      </c>
      <c r="O22" s="269" t="str">
        <f t="shared" si="2"/>
        <v/>
      </c>
      <c r="P22" s="269" t="str">
        <f t="shared" si="1"/>
        <v/>
      </c>
      <c r="Q22" s="269" t="str">
        <f t="shared" si="1"/>
        <v/>
      </c>
      <c r="R22" s="269" t="str">
        <f t="shared" si="1"/>
        <v/>
      </c>
      <c r="S22" s="269" t="str">
        <f t="shared" si="1"/>
        <v/>
      </c>
      <c r="T22" s="264"/>
    </row>
    <row r="23" spans="1:20" s="267" customFormat="1" x14ac:dyDescent="0.2">
      <c r="A23" s="283"/>
      <c r="B23" s="263" t="s">
        <v>233</v>
      </c>
      <c r="C23" s="267" t="s">
        <v>21</v>
      </c>
      <c r="E23" s="154">
        <v>0</v>
      </c>
      <c r="F23" s="276"/>
      <c r="G23" s="154">
        <v>0</v>
      </c>
      <c r="H23" s="154">
        <v>0</v>
      </c>
      <c r="I23" s="154">
        <v>0</v>
      </c>
      <c r="J23" s="154">
        <v>0</v>
      </c>
      <c r="K23" s="154">
        <v>0</v>
      </c>
      <c r="L23" s="154">
        <v>0</v>
      </c>
      <c r="M23" s="268"/>
      <c r="N23" s="269" t="str">
        <f t="shared" si="3"/>
        <v/>
      </c>
      <c r="O23" s="269" t="str">
        <f t="shared" si="2"/>
        <v/>
      </c>
      <c r="P23" s="269" t="str">
        <f t="shared" si="1"/>
        <v/>
      </c>
      <c r="Q23" s="269" t="str">
        <f t="shared" si="1"/>
        <v/>
      </c>
      <c r="R23" s="269" t="str">
        <f t="shared" si="1"/>
        <v/>
      </c>
      <c r="S23" s="269" t="str">
        <f t="shared" si="1"/>
        <v/>
      </c>
      <c r="T23" s="264"/>
    </row>
    <row r="24" spans="1:20" s="267" customFormat="1" ht="13.5" thickBot="1" x14ac:dyDescent="0.25">
      <c r="A24" s="283"/>
      <c r="C24" s="283" t="s">
        <v>234</v>
      </c>
      <c r="D24" s="283"/>
      <c r="E24" s="279">
        <f>SUM(E10:E23)</f>
        <v>0</v>
      </c>
      <c r="F24" s="274"/>
      <c r="G24" s="279">
        <f>SUM(G10:G23)</f>
        <v>0</v>
      </c>
      <c r="H24" s="279">
        <f t="shared" ref="H24:L24" si="4">SUM(H10:H23)</f>
        <v>0</v>
      </c>
      <c r="I24" s="279">
        <f t="shared" si="4"/>
        <v>0</v>
      </c>
      <c r="J24" s="279">
        <f t="shared" si="4"/>
        <v>0</v>
      </c>
      <c r="K24" s="279">
        <f t="shared" si="4"/>
        <v>0</v>
      </c>
      <c r="L24" s="279">
        <f t="shared" si="4"/>
        <v>0</v>
      </c>
      <c r="M24" s="268"/>
      <c r="N24" s="269" t="str">
        <f t="shared" si="3"/>
        <v/>
      </c>
      <c r="O24" s="269" t="str">
        <f t="shared" si="2"/>
        <v/>
      </c>
      <c r="P24" s="269" t="str">
        <f t="shared" si="1"/>
        <v/>
      </c>
      <c r="Q24" s="269" t="str">
        <f t="shared" si="1"/>
        <v/>
      </c>
      <c r="R24" s="269" t="str">
        <f t="shared" si="1"/>
        <v/>
      </c>
      <c r="S24" s="269" t="str">
        <f t="shared" si="1"/>
        <v/>
      </c>
      <c r="T24" s="264"/>
    </row>
    <row r="25" spans="1:20" s="267" customFormat="1" ht="25.5" customHeight="1" x14ac:dyDescent="0.2">
      <c r="A25" s="283">
        <v>3</v>
      </c>
      <c r="B25" s="283" t="s">
        <v>235</v>
      </c>
      <c r="E25" s="263"/>
      <c r="F25" s="275"/>
      <c r="G25" s="263"/>
      <c r="H25" s="263"/>
      <c r="I25" s="263"/>
      <c r="J25" s="263"/>
      <c r="K25" s="263"/>
      <c r="L25" s="263"/>
      <c r="M25" s="268"/>
      <c r="N25" s="269"/>
      <c r="O25" s="269"/>
      <c r="P25" s="269"/>
      <c r="Q25" s="269"/>
      <c r="R25" s="269"/>
      <c r="S25" s="269"/>
      <c r="T25" s="265"/>
    </row>
    <row r="26" spans="1:20" s="267" customFormat="1" x14ac:dyDescent="0.2">
      <c r="A26" s="283"/>
      <c r="B26" s="263" t="s">
        <v>22</v>
      </c>
      <c r="C26" s="267" t="s">
        <v>68</v>
      </c>
      <c r="E26" s="154">
        <v>0</v>
      </c>
      <c r="F26" s="276"/>
      <c r="G26" s="154">
        <v>0</v>
      </c>
      <c r="H26" s="154">
        <v>0</v>
      </c>
      <c r="I26" s="154">
        <v>0</v>
      </c>
      <c r="J26" s="154">
        <v>0</v>
      </c>
      <c r="K26" s="154">
        <v>0</v>
      </c>
      <c r="L26" s="154">
        <v>0</v>
      </c>
      <c r="M26" s="268"/>
      <c r="N26" s="269" t="str">
        <f t="shared" si="3"/>
        <v/>
      </c>
      <c r="O26" s="269" t="str">
        <f t="shared" ref="O26:O33" si="5">IF(G26=0,"",(H26-G26)/(G26))</f>
        <v/>
      </c>
      <c r="P26" s="269" t="str">
        <f t="shared" ref="P26:P31" si="6">IF(H26=0,"",(I26-H26)/(H26))</f>
        <v/>
      </c>
      <c r="Q26" s="269" t="str">
        <f t="shared" ref="Q26:Q31" si="7">IF(I26=0,"",(J26-I26)/(I26))</f>
        <v/>
      </c>
      <c r="R26" s="269" t="str">
        <f t="shared" ref="R26:R31" si="8">IF(J26=0,"",(K26-J26)/(J26))</f>
        <v/>
      </c>
      <c r="S26" s="269" t="str">
        <f t="shared" ref="S26:S31" si="9">IF(K26=0,"",(L26-K26)/(K26))</f>
        <v/>
      </c>
      <c r="T26" s="264"/>
    </row>
    <row r="27" spans="1:20" s="267" customFormat="1" x14ac:dyDescent="0.2">
      <c r="A27" s="283"/>
      <c r="B27" s="263" t="s">
        <v>17</v>
      </c>
      <c r="C27" s="267" t="s">
        <v>236</v>
      </c>
      <c r="E27" s="154">
        <v>0</v>
      </c>
      <c r="F27" s="276"/>
      <c r="G27" s="154">
        <v>0</v>
      </c>
      <c r="H27" s="154">
        <v>0</v>
      </c>
      <c r="I27" s="154">
        <v>0</v>
      </c>
      <c r="J27" s="154">
        <v>0</v>
      </c>
      <c r="K27" s="154">
        <v>0</v>
      </c>
      <c r="L27" s="154">
        <v>0</v>
      </c>
      <c r="M27" s="268"/>
      <c r="N27" s="269" t="str">
        <f t="shared" si="3"/>
        <v/>
      </c>
      <c r="O27" s="269" t="str">
        <f t="shared" si="5"/>
        <v/>
      </c>
      <c r="P27" s="269" t="str">
        <f t="shared" si="6"/>
        <v/>
      </c>
      <c r="Q27" s="269" t="str">
        <f t="shared" si="7"/>
        <v/>
      </c>
      <c r="R27" s="269" t="str">
        <f t="shared" si="8"/>
        <v/>
      </c>
      <c r="S27" s="269" t="str">
        <f t="shared" si="9"/>
        <v/>
      </c>
      <c r="T27" s="264"/>
    </row>
    <row r="28" spans="1:20" s="267" customFormat="1" x14ac:dyDescent="0.2">
      <c r="A28" s="283"/>
      <c r="B28" s="263" t="s">
        <v>18</v>
      </c>
      <c r="C28" s="267" t="s">
        <v>237</v>
      </c>
      <c r="E28" s="154">
        <v>0</v>
      </c>
      <c r="F28" s="276"/>
      <c r="G28" s="154">
        <v>0</v>
      </c>
      <c r="H28" s="154">
        <v>0</v>
      </c>
      <c r="I28" s="154">
        <v>0</v>
      </c>
      <c r="J28" s="154">
        <v>0</v>
      </c>
      <c r="K28" s="154">
        <v>0</v>
      </c>
      <c r="L28" s="154">
        <v>0</v>
      </c>
      <c r="M28" s="268"/>
      <c r="N28" s="269" t="str">
        <f t="shared" si="3"/>
        <v/>
      </c>
      <c r="O28" s="269" t="str">
        <f t="shared" si="5"/>
        <v/>
      </c>
      <c r="P28" s="269" t="str">
        <f t="shared" si="6"/>
        <v/>
      </c>
      <c r="Q28" s="269" t="str">
        <f t="shared" si="7"/>
        <v/>
      </c>
      <c r="R28" s="269" t="str">
        <f t="shared" si="8"/>
        <v/>
      </c>
      <c r="S28" s="269" t="str">
        <f t="shared" si="9"/>
        <v/>
      </c>
      <c r="T28" s="264"/>
    </row>
    <row r="29" spans="1:20" s="267" customFormat="1" x14ac:dyDescent="0.2">
      <c r="A29" s="283"/>
      <c r="B29" s="263" t="s">
        <v>19</v>
      </c>
      <c r="C29" s="267" t="s">
        <v>238</v>
      </c>
      <c r="E29" s="154">
        <v>0</v>
      </c>
      <c r="F29" s="276"/>
      <c r="G29" s="154">
        <v>0</v>
      </c>
      <c r="H29" s="154">
        <v>0</v>
      </c>
      <c r="I29" s="154">
        <v>0</v>
      </c>
      <c r="J29" s="154">
        <v>0</v>
      </c>
      <c r="K29" s="154">
        <v>0</v>
      </c>
      <c r="L29" s="154">
        <v>0</v>
      </c>
      <c r="M29" s="268"/>
      <c r="N29" s="269" t="str">
        <f t="shared" si="3"/>
        <v/>
      </c>
      <c r="O29" s="269" t="str">
        <f t="shared" si="5"/>
        <v/>
      </c>
      <c r="P29" s="269" t="str">
        <f t="shared" si="6"/>
        <v/>
      </c>
      <c r="Q29" s="269" t="str">
        <f t="shared" si="7"/>
        <v/>
      </c>
      <c r="R29" s="269" t="str">
        <f t="shared" si="8"/>
        <v/>
      </c>
      <c r="S29" s="269" t="str">
        <f t="shared" si="9"/>
        <v/>
      </c>
      <c r="T29" s="264"/>
    </row>
    <row r="30" spans="1:20" s="267" customFormat="1" x14ac:dyDescent="0.2">
      <c r="A30" s="283"/>
      <c r="B30" s="263" t="s">
        <v>20</v>
      </c>
      <c r="C30" s="267" t="s">
        <v>239</v>
      </c>
      <c r="E30" s="154">
        <v>0</v>
      </c>
      <c r="F30" s="276"/>
      <c r="G30" s="154">
        <v>0</v>
      </c>
      <c r="H30" s="154">
        <v>0</v>
      </c>
      <c r="I30" s="154">
        <v>0</v>
      </c>
      <c r="J30" s="154">
        <v>0</v>
      </c>
      <c r="K30" s="154">
        <v>0</v>
      </c>
      <c r="L30" s="154">
        <v>0</v>
      </c>
      <c r="M30" s="268"/>
      <c r="N30" s="269" t="str">
        <f t="shared" si="3"/>
        <v/>
      </c>
      <c r="O30" s="269" t="str">
        <f t="shared" si="5"/>
        <v/>
      </c>
      <c r="P30" s="269" t="str">
        <f t="shared" si="6"/>
        <v/>
      </c>
      <c r="Q30" s="269" t="str">
        <f t="shared" si="7"/>
        <v/>
      </c>
      <c r="R30" s="269" t="str">
        <f t="shared" si="8"/>
        <v/>
      </c>
      <c r="S30" s="269" t="str">
        <f t="shared" si="9"/>
        <v/>
      </c>
      <c r="T30" s="264"/>
    </row>
    <row r="31" spans="1:20" s="267" customFormat="1" ht="13.5" thickBot="1" x14ac:dyDescent="0.25">
      <c r="A31" s="283"/>
      <c r="C31" s="283" t="s">
        <v>240</v>
      </c>
      <c r="D31" s="283"/>
      <c r="E31" s="279">
        <f>SUM(E26:E30)</f>
        <v>0</v>
      </c>
      <c r="F31" s="274"/>
      <c r="G31" s="279">
        <f>SUM(G26:G30)</f>
        <v>0</v>
      </c>
      <c r="H31" s="279">
        <f t="shared" ref="H31:L31" si="10">SUM(H26:H30)</f>
        <v>0</v>
      </c>
      <c r="I31" s="279">
        <f t="shared" si="10"/>
        <v>0</v>
      </c>
      <c r="J31" s="279">
        <f t="shared" si="10"/>
        <v>0</v>
      </c>
      <c r="K31" s="279">
        <f t="shared" si="10"/>
        <v>0</v>
      </c>
      <c r="L31" s="279">
        <f t="shared" si="10"/>
        <v>0</v>
      </c>
      <c r="M31" s="268"/>
      <c r="N31" s="269" t="str">
        <f t="shared" si="3"/>
        <v/>
      </c>
      <c r="O31" s="269" t="str">
        <f t="shared" si="5"/>
        <v/>
      </c>
      <c r="P31" s="269" t="str">
        <f t="shared" si="6"/>
        <v/>
      </c>
      <c r="Q31" s="269" t="str">
        <f t="shared" si="7"/>
        <v/>
      </c>
      <c r="R31" s="269" t="str">
        <f t="shared" si="8"/>
        <v/>
      </c>
      <c r="S31" s="269" t="str">
        <f t="shared" si="9"/>
        <v/>
      </c>
      <c r="T31" s="264"/>
    </row>
    <row r="32" spans="1:20" s="267" customFormat="1" ht="13.5" thickBot="1" x14ac:dyDescent="0.25">
      <c r="A32" s="283"/>
      <c r="E32" s="263"/>
      <c r="F32" s="273"/>
      <c r="G32" s="263"/>
      <c r="H32" s="263"/>
      <c r="I32" s="263"/>
      <c r="J32" s="263"/>
      <c r="K32" s="263"/>
      <c r="L32" s="263"/>
      <c r="M32" s="268"/>
      <c r="N32" s="269"/>
      <c r="O32" s="269"/>
      <c r="P32" s="269"/>
      <c r="Q32" s="269"/>
      <c r="R32" s="269"/>
      <c r="S32" s="269"/>
      <c r="T32" s="265"/>
    </row>
    <row r="33" spans="1:20" s="267" customFormat="1" ht="13.5" thickBot="1" x14ac:dyDescent="0.25">
      <c r="A33" s="283">
        <v>4</v>
      </c>
      <c r="B33" s="283" t="s">
        <v>241</v>
      </c>
      <c r="E33" s="280">
        <f>E7+E24+E31</f>
        <v>0</v>
      </c>
      <c r="F33" s="277"/>
      <c r="G33" s="280">
        <f>G7+G24+G31</f>
        <v>0</v>
      </c>
      <c r="H33" s="280">
        <f t="shared" ref="H33:L33" si="11">H7+H24+H31</f>
        <v>0</v>
      </c>
      <c r="I33" s="280">
        <f t="shared" si="11"/>
        <v>0</v>
      </c>
      <c r="J33" s="280">
        <f t="shared" si="11"/>
        <v>0</v>
      </c>
      <c r="K33" s="280">
        <f t="shared" si="11"/>
        <v>0</v>
      </c>
      <c r="L33" s="280">
        <f t="shared" si="11"/>
        <v>0</v>
      </c>
      <c r="M33" s="268"/>
      <c r="N33" s="269" t="str">
        <f t="shared" si="3"/>
        <v/>
      </c>
      <c r="O33" s="269" t="str">
        <f t="shared" si="5"/>
        <v/>
      </c>
      <c r="P33" s="269" t="str">
        <f t="shared" ref="P33" si="12">IF(H33=0,"",(I33-H33)/(H33))</f>
        <v/>
      </c>
      <c r="Q33" s="269" t="str">
        <f t="shared" ref="Q33" si="13">IF(I33=0,"",(J33-I33)/(I33))</f>
        <v/>
      </c>
      <c r="R33" s="269" t="str">
        <f t="shared" ref="R33" si="14">IF(J33=0,"",(K33-J33)/(J33))</f>
        <v/>
      </c>
      <c r="S33" s="269" t="str">
        <f t="shared" ref="S33" si="15">IF(K33=0,"",(L33-K33)/(K33))</f>
        <v/>
      </c>
      <c r="T33" s="264"/>
    </row>
    <row r="34" spans="1:20" s="267" customFormat="1" x14ac:dyDescent="0.2">
      <c r="A34" s="283"/>
      <c r="E34" s="263"/>
      <c r="F34" s="273"/>
      <c r="G34" s="263"/>
      <c r="H34" s="263"/>
      <c r="I34" s="263"/>
      <c r="J34" s="263"/>
      <c r="K34" s="263"/>
      <c r="L34" s="263"/>
      <c r="M34" s="268"/>
      <c r="N34" s="269"/>
      <c r="O34" s="269"/>
      <c r="P34" s="269"/>
      <c r="Q34" s="269"/>
      <c r="R34" s="269"/>
      <c r="S34" s="269"/>
      <c r="T34" s="265"/>
    </row>
    <row r="35" spans="1:20" s="267" customFormat="1" x14ac:dyDescent="0.2">
      <c r="A35" s="283">
        <v>5</v>
      </c>
      <c r="B35" s="283" t="s">
        <v>242</v>
      </c>
      <c r="E35" s="263"/>
      <c r="F35" s="273"/>
      <c r="G35" s="263"/>
      <c r="H35" s="263"/>
      <c r="I35" s="263"/>
      <c r="J35" s="263"/>
      <c r="K35" s="263"/>
      <c r="L35" s="263"/>
      <c r="M35" s="268"/>
      <c r="N35" s="269"/>
      <c r="O35" s="269"/>
      <c r="P35" s="269"/>
      <c r="Q35" s="269"/>
      <c r="R35" s="269"/>
      <c r="S35" s="269"/>
      <c r="T35" s="265"/>
    </row>
    <row r="36" spans="1:20" s="267" customFormat="1" x14ac:dyDescent="0.2">
      <c r="A36" s="283"/>
      <c r="B36" s="263" t="s">
        <v>22</v>
      </c>
      <c r="C36" s="267" t="s">
        <v>243</v>
      </c>
      <c r="E36" s="154">
        <v>0</v>
      </c>
      <c r="F36" s="276"/>
      <c r="G36" s="154">
        <v>0</v>
      </c>
      <c r="H36" s="154">
        <v>0</v>
      </c>
      <c r="I36" s="154">
        <v>0</v>
      </c>
      <c r="J36" s="154">
        <v>0</v>
      </c>
      <c r="K36" s="154">
        <v>0</v>
      </c>
      <c r="L36" s="154">
        <v>0</v>
      </c>
      <c r="M36" s="268"/>
      <c r="N36" s="269" t="str">
        <f t="shared" si="3"/>
        <v/>
      </c>
      <c r="O36" s="269" t="str">
        <f t="shared" ref="O36:O46" si="16">IF(G36=0,"",(H36-G36)/(G36))</f>
        <v/>
      </c>
      <c r="P36" s="269" t="str">
        <f t="shared" ref="P36:P46" si="17">IF(H36=0,"",(I36-H36)/(H36))</f>
        <v/>
      </c>
      <c r="Q36" s="269" t="str">
        <f t="shared" ref="Q36:Q46" si="18">IF(I36=0,"",(J36-I36)/(I36))</f>
        <v/>
      </c>
      <c r="R36" s="269" t="str">
        <f t="shared" ref="R36:R46" si="19">IF(J36=0,"",(K36-J36)/(J36))</f>
        <v/>
      </c>
      <c r="S36" s="269" t="str">
        <f t="shared" ref="S36:S46" si="20">IF(K36=0,"",(L36-K36)/(K36))</f>
        <v/>
      </c>
      <c r="T36" s="264"/>
    </row>
    <row r="37" spans="1:20" s="267" customFormat="1" x14ac:dyDescent="0.2">
      <c r="A37" s="283"/>
      <c r="B37" s="263" t="s">
        <v>17</v>
      </c>
      <c r="C37" s="267" t="s">
        <v>244</v>
      </c>
      <c r="E37" s="154">
        <v>0</v>
      </c>
      <c r="F37" s="276"/>
      <c r="G37" s="154">
        <v>0</v>
      </c>
      <c r="H37" s="154">
        <v>0</v>
      </c>
      <c r="I37" s="154">
        <v>0</v>
      </c>
      <c r="J37" s="154">
        <v>0</v>
      </c>
      <c r="K37" s="154">
        <v>0</v>
      </c>
      <c r="L37" s="154">
        <v>0</v>
      </c>
      <c r="M37" s="268"/>
      <c r="N37" s="269" t="str">
        <f t="shared" si="3"/>
        <v/>
      </c>
      <c r="O37" s="269" t="str">
        <f t="shared" si="16"/>
        <v/>
      </c>
      <c r="P37" s="269" t="str">
        <f t="shared" si="17"/>
        <v/>
      </c>
      <c r="Q37" s="269" t="str">
        <f t="shared" si="18"/>
        <v/>
      </c>
      <c r="R37" s="269" t="str">
        <f t="shared" si="19"/>
        <v/>
      </c>
      <c r="S37" s="269" t="str">
        <f t="shared" si="20"/>
        <v/>
      </c>
      <c r="T37" s="264"/>
    </row>
    <row r="38" spans="1:20" s="267" customFormat="1" x14ac:dyDescent="0.2">
      <c r="A38" s="283"/>
      <c r="B38" s="263" t="s">
        <v>18</v>
      </c>
      <c r="C38" s="267" t="s">
        <v>245</v>
      </c>
      <c r="E38" s="154">
        <v>0</v>
      </c>
      <c r="F38" s="276"/>
      <c r="G38" s="154">
        <v>0</v>
      </c>
      <c r="H38" s="154">
        <v>0</v>
      </c>
      <c r="I38" s="154">
        <v>0</v>
      </c>
      <c r="J38" s="154">
        <v>0</v>
      </c>
      <c r="K38" s="154">
        <v>0</v>
      </c>
      <c r="L38" s="154">
        <v>0</v>
      </c>
      <c r="M38" s="268"/>
      <c r="N38" s="269" t="str">
        <f t="shared" si="3"/>
        <v/>
      </c>
      <c r="O38" s="269" t="str">
        <f t="shared" si="16"/>
        <v/>
      </c>
      <c r="P38" s="269" t="str">
        <f t="shared" si="17"/>
        <v/>
      </c>
      <c r="Q38" s="269" t="str">
        <f t="shared" si="18"/>
        <v/>
      </c>
      <c r="R38" s="269" t="str">
        <f t="shared" si="19"/>
        <v/>
      </c>
      <c r="S38" s="269" t="str">
        <f t="shared" si="20"/>
        <v/>
      </c>
      <c r="T38" s="264"/>
    </row>
    <row r="39" spans="1:20" s="267" customFormat="1" x14ac:dyDescent="0.2">
      <c r="A39" s="283"/>
      <c r="B39" s="263" t="s">
        <v>19</v>
      </c>
      <c r="C39" s="267" t="s">
        <v>246</v>
      </c>
      <c r="E39" s="154">
        <v>0</v>
      </c>
      <c r="F39" s="276"/>
      <c r="G39" s="154">
        <v>0</v>
      </c>
      <c r="H39" s="154">
        <v>0</v>
      </c>
      <c r="I39" s="154">
        <v>0</v>
      </c>
      <c r="J39" s="154">
        <v>0</v>
      </c>
      <c r="K39" s="154">
        <v>0</v>
      </c>
      <c r="L39" s="154">
        <v>0</v>
      </c>
      <c r="M39" s="268"/>
      <c r="N39" s="269" t="str">
        <f t="shared" si="3"/>
        <v/>
      </c>
      <c r="O39" s="269" t="str">
        <f t="shared" si="16"/>
        <v/>
      </c>
      <c r="P39" s="269" t="str">
        <f t="shared" si="17"/>
        <v/>
      </c>
      <c r="Q39" s="269" t="str">
        <f t="shared" si="18"/>
        <v/>
      </c>
      <c r="R39" s="269" t="str">
        <f t="shared" si="19"/>
        <v/>
      </c>
      <c r="S39" s="269" t="str">
        <f t="shared" si="20"/>
        <v/>
      </c>
      <c r="T39" s="264"/>
    </row>
    <row r="40" spans="1:20" s="267" customFormat="1" x14ac:dyDescent="0.2">
      <c r="A40" s="283"/>
      <c r="B40" s="263" t="s">
        <v>20</v>
      </c>
      <c r="C40" s="267" t="s">
        <v>247</v>
      </c>
      <c r="E40" s="154">
        <v>0</v>
      </c>
      <c r="F40" s="276"/>
      <c r="G40" s="154">
        <v>0</v>
      </c>
      <c r="H40" s="154">
        <v>0</v>
      </c>
      <c r="I40" s="154">
        <v>0</v>
      </c>
      <c r="J40" s="154">
        <v>0</v>
      </c>
      <c r="K40" s="154">
        <v>0</v>
      </c>
      <c r="L40" s="154">
        <v>0</v>
      </c>
      <c r="M40" s="268"/>
      <c r="N40" s="269" t="str">
        <f t="shared" si="3"/>
        <v/>
      </c>
      <c r="O40" s="269" t="str">
        <f t="shared" si="16"/>
        <v/>
      </c>
      <c r="P40" s="269" t="str">
        <f t="shared" si="17"/>
        <v/>
      </c>
      <c r="Q40" s="269" t="str">
        <f t="shared" si="18"/>
        <v/>
      </c>
      <c r="R40" s="269" t="str">
        <f t="shared" si="19"/>
        <v/>
      </c>
      <c r="S40" s="269" t="str">
        <f t="shared" si="20"/>
        <v/>
      </c>
      <c r="T40" s="264"/>
    </row>
    <row r="41" spans="1:20" s="267" customFormat="1" x14ac:dyDescent="0.2">
      <c r="A41" s="283"/>
      <c r="B41" s="263" t="s">
        <v>23</v>
      </c>
      <c r="C41" s="267" t="s">
        <v>68</v>
      </c>
      <c r="E41" s="154">
        <v>0</v>
      </c>
      <c r="F41" s="276"/>
      <c r="G41" s="154">
        <v>0</v>
      </c>
      <c r="H41" s="154">
        <v>0</v>
      </c>
      <c r="I41" s="154">
        <v>0</v>
      </c>
      <c r="J41" s="154">
        <v>0</v>
      </c>
      <c r="K41" s="154">
        <v>0</v>
      </c>
      <c r="L41" s="154">
        <v>0</v>
      </c>
      <c r="M41" s="268"/>
      <c r="N41" s="269" t="str">
        <f t="shared" si="3"/>
        <v/>
      </c>
      <c r="O41" s="269" t="str">
        <f t="shared" si="16"/>
        <v/>
      </c>
      <c r="P41" s="269" t="str">
        <f t="shared" si="17"/>
        <v/>
      </c>
      <c r="Q41" s="269" t="str">
        <f t="shared" si="18"/>
        <v/>
      </c>
      <c r="R41" s="269" t="str">
        <f t="shared" si="19"/>
        <v/>
      </c>
      <c r="S41" s="269" t="str">
        <f t="shared" si="20"/>
        <v/>
      </c>
      <c r="T41" s="264"/>
    </row>
    <row r="42" spans="1:20" s="267" customFormat="1" x14ac:dyDescent="0.2">
      <c r="A42" s="283"/>
      <c r="B42" s="263" t="s">
        <v>24</v>
      </c>
      <c r="C42" s="267" t="s">
        <v>248</v>
      </c>
      <c r="E42" s="154">
        <v>0</v>
      </c>
      <c r="F42" s="276"/>
      <c r="G42" s="154">
        <v>0</v>
      </c>
      <c r="H42" s="154">
        <v>0</v>
      </c>
      <c r="I42" s="154">
        <v>0</v>
      </c>
      <c r="J42" s="154">
        <v>0</v>
      </c>
      <c r="K42" s="154">
        <v>0</v>
      </c>
      <c r="L42" s="154">
        <v>0</v>
      </c>
      <c r="M42" s="268"/>
      <c r="N42" s="269" t="str">
        <f t="shared" si="3"/>
        <v/>
      </c>
      <c r="O42" s="269" t="str">
        <f t="shared" si="16"/>
        <v/>
      </c>
      <c r="P42" s="269" t="str">
        <f t="shared" si="17"/>
        <v/>
      </c>
      <c r="Q42" s="269" t="str">
        <f t="shared" si="18"/>
        <v/>
      </c>
      <c r="R42" s="269" t="str">
        <f t="shared" si="19"/>
        <v/>
      </c>
      <c r="S42" s="269" t="str">
        <f t="shared" si="20"/>
        <v/>
      </c>
      <c r="T42" s="264"/>
    </row>
    <row r="43" spans="1:20" s="267" customFormat="1" x14ac:dyDescent="0.2">
      <c r="A43" s="283"/>
      <c r="B43" s="263" t="s">
        <v>25</v>
      </c>
      <c r="C43" s="267" t="s">
        <v>249</v>
      </c>
      <c r="E43" s="154">
        <v>0</v>
      </c>
      <c r="F43" s="276"/>
      <c r="G43" s="154">
        <v>0</v>
      </c>
      <c r="H43" s="154">
        <v>0</v>
      </c>
      <c r="I43" s="154">
        <v>0</v>
      </c>
      <c r="J43" s="154">
        <v>0</v>
      </c>
      <c r="K43" s="154">
        <v>0</v>
      </c>
      <c r="L43" s="154">
        <v>0</v>
      </c>
      <c r="M43" s="268"/>
      <c r="N43" s="269" t="str">
        <f t="shared" si="3"/>
        <v/>
      </c>
      <c r="O43" s="269" t="str">
        <f t="shared" si="16"/>
        <v/>
      </c>
      <c r="P43" s="269" t="str">
        <f t="shared" si="17"/>
        <v/>
      </c>
      <c r="Q43" s="269" t="str">
        <f t="shared" si="18"/>
        <v/>
      </c>
      <c r="R43" s="269" t="str">
        <f t="shared" si="19"/>
        <v/>
      </c>
      <c r="S43" s="269" t="str">
        <f t="shared" si="20"/>
        <v/>
      </c>
      <c r="T43" s="264"/>
    </row>
    <row r="44" spans="1:20" s="267" customFormat="1" x14ac:dyDescent="0.2">
      <c r="A44" s="283"/>
      <c r="B44" s="263" t="s">
        <v>205</v>
      </c>
      <c r="C44" s="267" t="s">
        <v>250</v>
      </c>
      <c r="E44" s="154">
        <v>0</v>
      </c>
      <c r="F44" s="276"/>
      <c r="G44" s="154">
        <v>0</v>
      </c>
      <c r="H44" s="154">
        <v>0</v>
      </c>
      <c r="I44" s="154">
        <v>0</v>
      </c>
      <c r="J44" s="154">
        <v>0</v>
      </c>
      <c r="K44" s="154">
        <v>0</v>
      </c>
      <c r="L44" s="154">
        <v>0</v>
      </c>
      <c r="M44" s="268"/>
      <c r="N44" s="269" t="str">
        <f t="shared" si="3"/>
        <v/>
      </c>
      <c r="O44" s="269" t="str">
        <f t="shared" si="16"/>
        <v/>
      </c>
      <c r="P44" s="269" t="str">
        <f t="shared" si="17"/>
        <v/>
      </c>
      <c r="Q44" s="269" t="str">
        <f t="shared" si="18"/>
        <v/>
      </c>
      <c r="R44" s="269" t="str">
        <f t="shared" si="19"/>
        <v/>
      </c>
      <c r="S44" s="269" t="str">
        <f t="shared" si="20"/>
        <v/>
      </c>
      <c r="T44" s="264"/>
    </row>
    <row r="45" spans="1:20" s="267" customFormat="1" x14ac:dyDescent="0.2">
      <c r="A45" s="283"/>
      <c r="B45" s="263" t="s">
        <v>225</v>
      </c>
      <c r="C45" s="267" t="s">
        <v>251</v>
      </c>
      <c r="E45" s="154">
        <v>0</v>
      </c>
      <c r="F45" s="276"/>
      <c r="G45" s="154">
        <v>0</v>
      </c>
      <c r="H45" s="154">
        <v>0</v>
      </c>
      <c r="I45" s="154">
        <v>0</v>
      </c>
      <c r="J45" s="154">
        <v>0</v>
      </c>
      <c r="K45" s="154">
        <v>0</v>
      </c>
      <c r="L45" s="154">
        <v>0</v>
      </c>
      <c r="M45" s="268"/>
      <c r="N45" s="269" t="str">
        <f t="shared" si="3"/>
        <v/>
      </c>
      <c r="O45" s="269" t="str">
        <f t="shared" si="16"/>
        <v/>
      </c>
      <c r="P45" s="269" t="str">
        <f t="shared" si="17"/>
        <v/>
      </c>
      <c r="Q45" s="269" t="str">
        <f t="shared" si="18"/>
        <v/>
      </c>
      <c r="R45" s="269" t="str">
        <f t="shared" si="19"/>
        <v/>
      </c>
      <c r="S45" s="269" t="str">
        <f t="shared" si="20"/>
        <v/>
      </c>
      <c r="T45" s="264"/>
    </row>
    <row r="46" spans="1:20" s="267" customFormat="1" ht="13.5" thickBot="1" x14ac:dyDescent="0.25">
      <c r="A46" s="283"/>
      <c r="B46" s="283" t="s">
        <v>252</v>
      </c>
      <c r="E46" s="279">
        <f>SUM(E36:E45)</f>
        <v>0</v>
      </c>
      <c r="F46" s="274"/>
      <c r="G46" s="279">
        <f>SUM(G36:G45)</f>
        <v>0</v>
      </c>
      <c r="H46" s="279">
        <f t="shared" ref="H46:L46" si="21">SUM(H36:H45)</f>
        <v>0</v>
      </c>
      <c r="I46" s="279">
        <f t="shared" si="21"/>
        <v>0</v>
      </c>
      <c r="J46" s="279">
        <f t="shared" si="21"/>
        <v>0</v>
      </c>
      <c r="K46" s="279">
        <f t="shared" si="21"/>
        <v>0</v>
      </c>
      <c r="L46" s="279">
        <f t="shared" si="21"/>
        <v>0</v>
      </c>
      <c r="M46" s="268"/>
      <c r="N46" s="269" t="str">
        <f t="shared" si="3"/>
        <v/>
      </c>
      <c r="O46" s="269" t="str">
        <f t="shared" si="16"/>
        <v/>
      </c>
      <c r="P46" s="269" t="str">
        <f t="shared" si="17"/>
        <v/>
      </c>
      <c r="Q46" s="269" t="str">
        <f t="shared" si="18"/>
        <v/>
      </c>
      <c r="R46" s="269" t="str">
        <f t="shared" si="19"/>
        <v/>
      </c>
      <c r="S46" s="269" t="str">
        <f t="shared" si="20"/>
        <v/>
      </c>
      <c r="T46" s="264"/>
    </row>
    <row r="47" spans="1:20" s="267" customFormat="1" x14ac:dyDescent="0.2">
      <c r="A47" s="283"/>
      <c r="E47" s="263"/>
      <c r="F47" s="273"/>
      <c r="G47" s="263"/>
      <c r="H47" s="263"/>
      <c r="I47" s="263"/>
      <c r="J47" s="263"/>
      <c r="K47" s="263"/>
      <c r="L47" s="263"/>
      <c r="M47" s="268"/>
      <c r="N47" s="269"/>
      <c r="O47" s="269"/>
      <c r="P47" s="269"/>
      <c r="Q47" s="269"/>
      <c r="R47" s="269"/>
      <c r="S47" s="269"/>
      <c r="T47" s="265"/>
    </row>
    <row r="48" spans="1:20" s="267" customFormat="1" x14ac:dyDescent="0.2">
      <c r="A48" s="283">
        <v>6</v>
      </c>
      <c r="B48" s="283" t="s">
        <v>253</v>
      </c>
      <c r="E48" s="263"/>
      <c r="F48" s="273"/>
      <c r="G48" s="263"/>
      <c r="H48" s="263"/>
      <c r="I48" s="263"/>
      <c r="J48" s="263"/>
      <c r="K48" s="263"/>
      <c r="L48" s="263"/>
      <c r="M48" s="268"/>
      <c r="N48" s="269"/>
      <c r="O48" s="269"/>
      <c r="P48" s="269"/>
      <c r="Q48" s="269"/>
      <c r="R48" s="269"/>
      <c r="S48" s="269"/>
      <c r="T48" s="265"/>
    </row>
    <row r="49" spans="1:20" s="267" customFormat="1" x14ac:dyDescent="0.2">
      <c r="A49" s="283"/>
      <c r="B49" s="263" t="s">
        <v>22</v>
      </c>
      <c r="C49" s="267" t="s">
        <v>254</v>
      </c>
      <c r="E49" s="154">
        <v>0</v>
      </c>
      <c r="F49" s="276"/>
      <c r="G49" s="154">
        <v>0</v>
      </c>
      <c r="H49" s="154">
        <v>0</v>
      </c>
      <c r="I49" s="154">
        <v>0</v>
      </c>
      <c r="J49" s="154">
        <v>0</v>
      </c>
      <c r="K49" s="154">
        <v>0</v>
      </c>
      <c r="L49" s="154">
        <v>0</v>
      </c>
      <c r="M49" s="268"/>
      <c r="N49" s="269" t="str">
        <f t="shared" si="3"/>
        <v/>
      </c>
      <c r="O49" s="269" t="str">
        <f t="shared" ref="O49:O58" si="22">IF(G49=0,"",(H49-G49)/(G49))</f>
        <v/>
      </c>
      <c r="P49" s="269" t="str">
        <f t="shared" ref="P49:P56" si="23">IF(H49=0,"",(I49-H49)/(H49))</f>
        <v/>
      </c>
      <c r="Q49" s="269" t="str">
        <f t="shared" ref="Q49:Q56" si="24">IF(I49=0,"",(J49-I49)/(I49))</f>
        <v/>
      </c>
      <c r="R49" s="269" t="str">
        <f t="shared" ref="R49:R56" si="25">IF(J49=0,"",(K49-J49)/(J49))</f>
        <v/>
      </c>
      <c r="S49" s="269" t="str">
        <f t="shared" ref="S49:S56" si="26">IF(K49=0,"",(L49-K49)/(K49))</f>
        <v/>
      </c>
      <c r="T49" s="264"/>
    </row>
    <row r="50" spans="1:20" s="267" customFormat="1" x14ac:dyDescent="0.2">
      <c r="A50" s="283"/>
      <c r="B50" s="263" t="s">
        <v>17</v>
      </c>
      <c r="C50" s="267" t="s">
        <v>255</v>
      </c>
      <c r="E50" s="154">
        <v>0</v>
      </c>
      <c r="F50" s="276"/>
      <c r="G50" s="154">
        <v>0</v>
      </c>
      <c r="H50" s="154">
        <v>0</v>
      </c>
      <c r="I50" s="154">
        <v>0</v>
      </c>
      <c r="J50" s="154">
        <v>0</v>
      </c>
      <c r="K50" s="154">
        <v>0</v>
      </c>
      <c r="L50" s="154">
        <v>0</v>
      </c>
      <c r="M50" s="268"/>
      <c r="N50" s="269" t="str">
        <f t="shared" si="3"/>
        <v/>
      </c>
      <c r="O50" s="269" t="str">
        <f t="shared" si="22"/>
        <v/>
      </c>
      <c r="P50" s="269" t="str">
        <f t="shared" si="23"/>
        <v/>
      </c>
      <c r="Q50" s="269" t="str">
        <f t="shared" si="24"/>
        <v/>
      </c>
      <c r="R50" s="269" t="str">
        <f t="shared" si="25"/>
        <v/>
      </c>
      <c r="S50" s="269" t="str">
        <f t="shared" si="26"/>
        <v/>
      </c>
      <c r="T50" s="264"/>
    </row>
    <row r="51" spans="1:20" s="267" customFormat="1" x14ac:dyDescent="0.2">
      <c r="A51" s="283"/>
      <c r="B51" s="263" t="s">
        <v>18</v>
      </c>
      <c r="C51" s="267" t="s">
        <v>256</v>
      </c>
      <c r="E51" s="154">
        <v>0</v>
      </c>
      <c r="F51" s="276"/>
      <c r="G51" s="154">
        <v>0</v>
      </c>
      <c r="H51" s="154">
        <v>0</v>
      </c>
      <c r="I51" s="154">
        <v>0</v>
      </c>
      <c r="J51" s="154">
        <v>0</v>
      </c>
      <c r="K51" s="154">
        <v>0</v>
      </c>
      <c r="L51" s="154">
        <v>0</v>
      </c>
      <c r="M51" s="268"/>
      <c r="N51" s="269" t="str">
        <f t="shared" si="3"/>
        <v/>
      </c>
      <c r="O51" s="269" t="str">
        <f t="shared" si="22"/>
        <v/>
      </c>
      <c r="P51" s="269" t="str">
        <f t="shared" si="23"/>
        <v/>
      </c>
      <c r="Q51" s="269" t="str">
        <f t="shared" si="24"/>
        <v/>
      </c>
      <c r="R51" s="269" t="str">
        <f t="shared" si="25"/>
        <v/>
      </c>
      <c r="S51" s="269" t="str">
        <f t="shared" si="26"/>
        <v/>
      </c>
      <c r="T51" s="264"/>
    </row>
    <row r="52" spans="1:20" s="267" customFormat="1" x14ac:dyDescent="0.2">
      <c r="A52" s="283"/>
      <c r="B52" s="263" t="s">
        <v>19</v>
      </c>
      <c r="C52" s="267" t="s">
        <v>257</v>
      </c>
      <c r="E52" s="154">
        <v>0</v>
      </c>
      <c r="F52" s="276"/>
      <c r="G52" s="154">
        <v>0</v>
      </c>
      <c r="H52" s="154">
        <v>0</v>
      </c>
      <c r="I52" s="154">
        <v>0</v>
      </c>
      <c r="J52" s="154">
        <v>0</v>
      </c>
      <c r="K52" s="154">
        <v>0</v>
      </c>
      <c r="L52" s="154">
        <v>0</v>
      </c>
      <c r="M52" s="268"/>
      <c r="N52" s="269" t="str">
        <f t="shared" si="3"/>
        <v/>
      </c>
      <c r="O52" s="269" t="str">
        <f t="shared" si="22"/>
        <v/>
      </c>
      <c r="P52" s="269" t="str">
        <f t="shared" si="23"/>
        <v/>
      </c>
      <c r="Q52" s="269" t="str">
        <f t="shared" si="24"/>
        <v/>
      </c>
      <c r="R52" s="269" t="str">
        <f t="shared" si="25"/>
        <v/>
      </c>
      <c r="S52" s="269" t="str">
        <f t="shared" si="26"/>
        <v/>
      </c>
      <c r="T52" s="264"/>
    </row>
    <row r="53" spans="1:20" s="267" customFormat="1" x14ac:dyDescent="0.2">
      <c r="A53" s="283"/>
      <c r="B53" s="263" t="s">
        <v>20</v>
      </c>
      <c r="C53" s="267" t="s">
        <v>258</v>
      </c>
      <c r="E53" s="154">
        <v>0</v>
      </c>
      <c r="F53" s="276"/>
      <c r="G53" s="154">
        <v>0</v>
      </c>
      <c r="H53" s="154">
        <v>0</v>
      </c>
      <c r="I53" s="154">
        <v>0</v>
      </c>
      <c r="J53" s="154">
        <v>0</v>
      </c>
      <c r="K53" s="154">
        <v>0</v>
      </c>
      <c r="L53" s="154">
        <v>0</v>
      </c>
      <c r="M53" s="268"/>
      <c r="N53" s="269" t="str">
        <f t="shared" si="3"/>
        <v/>
      </c>
      <c r="O53" s="269" t="str">
        <f t="shared" si="22"/>
        <v/>
      </c>
      <c r="P53" s="269" t="str">
        <f t="shared" si="23"/>
        <v/>
      </c>
      <c r="Q53" s="269" t="str">
        <f t="shared" si="24"/>
        <v/>
      </c>
      <c r="R53" s="269" t="str">
        <f t="shared" si="25"/>
        <v/>
      </c>
      <c r="S53" s="269" t="str">
        <f t="shared" si="26"/>
        <v/>
      </c>
      <c r="T53" s="264"/>
    </row>
    <row r="54" spans="1:20" s="267" customFormat="1" x14ac:dyDescent="0.2">
      <c r="A54" s="283"/>
      <c r="B54" s="263" t="s">
        <v>23</v>
      </c>
      <c r="C54" s="267" t="s">
        <v>259</v>
      </c>
      <c r="E54" s="154">
        <v>0</v>
      </c>
      <c r="F54" s="276"/>
      <c r="G54" s="154">
        <v>0</v>
      </c>
      <c r="H54" s="154">
        <v>0</v>
      </c>
      <c r="I54" s="154">
        <v>0</v>
      </c>
      <c r="J54" s="154">
        <v>0</v>
      </c>
      <c r="K54" s="154">
        <v>0</v>
      </c>
      <c r="L54" s="154">
        <v>0</v>
      </c>
      <c r="M54" s="268"/>
      <c r="N54" s="269" t="str">
        <f t="shared" si="3"/>
        <v/>
      </c>
      <c r="O54" s="269" t="str">
        <f t="shared" si="22"/>
        <v/>
      </c>
      <c r="P54" s="269" t="str">
        <f t="shared" si="23"/>
        <v/>
      </c>
      <c r="Q54" s="269" t="str">
        <f t="shared" si="24"/>
        <v/>
      </c>
      <c r="R54" s="269" t="str">
        <f t="shared" si="25"/>
        <v/>
      </c>
      <c r="S54" s="269" t="str">
        <f t="shared" si="26"/>
        <v/>
      </c>
      <c r="T54" s="264"/>
    </row>
    <row r="55" spans="1:20" s="267" customFormat="1" x14ac:dyDescent="0.2">
      <c r="A55" s="283"/>
      <c r="B55" s="263" t="s">
        <v>24</v>
      </c>
      <c r="C55" s="267" t="s">
        <v>260</v>
      </c>
      <c r="E55" s="154">
        <v>0</v>
      </c>
      <c r="F55" s="276"/>
      <c r="G55" s="154">
        <v>0</v>
      </c>
      <c r="H55" s="154">
        <v>0</v>
      </c>
      <c r="I55" s="154">
        <v>0</v>
      </c>
      <c r="J55" s="154">
        <v>0</v>
      </c>
      <c r="K55" s="154">
        <v>0</v>
      </c>
      <c r="L55" s="154">
        <v>0</v>
      </c>
      <c r="M55" s="268"/>
      <c r="N55" s="269" t="str">
        <f t="shared" si="3"/>
        <v/>
      </c>
      <c r="O55" s="269" t="str">
        <f t="shared" si="22"/>
        <v/>
      </c>
      <c r="P55" s="269" t="str">
        <f t="shared" si="23"/>
        <v/>
      </c>
      <c r="Q55" s="269" t="str">
        <f t="shared" si="24"/>
        <v/>
      </c>
      <c r="R55" s="269" t="str">
        <f t="shared" si="25"/>
        <v/>
      </c>
      <c r="S55" s="269" t="str">
        <f t="shared" si="26"/>
        <v/>
      </c>
      <c r="T55" s="264"/>
    </row>
    <row r="56" spans="1:20" s="267" customFormat="1" ht="13.5" thickBot="1" x14ac:dyDescent="0.25">
      <c r="A56" s="283"/>
      <c r="B56" s="283" t="s">
        <v>261</v>
      </c>
      <c r="E56" s="279">
        <f>SUM(E49:E55)</f>
        <v>0</v>
      </c>
      <c r="F56" s="274"/>
      <c r="G56" s="279">
        <f>SUM(G49:G55)</f>
        <v>0</v>
      </c>
      <c r="H56" s="279">
        <f t="shared" ref="H56:L56" si="27">SUM(H49:H55)</f>
        <v>0</v>
      </c>
      <c r="I56" s="279">
        <f t="shared" si="27"/>
        <v>0</v>
      </c>
      <c r="J56" s="279">
        <f t="shared" si="27"/>
        <v>0</v>
      </c>
      <c r="K56" s="279">
        <f t="shared" si="27"/>
        <v>0</v>
      </c>
      <c r="L56" s="279">
        <f t="shared" si="27"/>
        <v>0</v>
      </c>
      <c r="M56" s="268"/>
      <c r="N56" s="269" t="str">
        <f t="shared" si="3"/>
        <v/>
      </c>
      <c r="O56" s="269" t="str">
        <f t="shared" si="22"/>
        <v/>
      </c>
      <c r="P56" s="269" t="str">
        <f t="shared" si="23"/>
        <v/>
      </c>
      <c r="Q56" s="269" t="str">
        <f t="shared" si="24"/>
        <v/>
      </c>
      <c r="R56" s="269" t="str">
        <f t="shared" si="25"/>
        <v/>
      </c>
      <c r="S56" s="269" t="str">
        <f t="shared" si="26"/>
        <v/>
      </c>
      <c r="T56" s="264"/>
    </row>
    <row r="57" spans="1:20" s="267" customFormat="1" ht="13.5" thickBot="1" x14ac:dyDescent="0.25">
      <c r="A57" s="283"/>
      <c r="E57" s="263"/>
      <c r="F57" s="273"/>
      <c r="G57" s="263"/>
      <c r="H57" s="263"/>
      <c r="I57" s="263"/>
      <c r="J57" s="263"/>
      <c r="K57" s="263"/>
      <c r="L57" s="263"/>
      <c r="M57" s="268"/>
      <c r="N57" s="269"/>
      <c r="O57" s="269"/>
      <c r="P57" s="269"/>
      <c r="Q57" s="269"/>
      <c r="R57" s="269"/>
      <c r="S57" s="269"/>
      <c r="T57" s="265"/>
    </row>
    <row r="58" spans="1:20" s="267" customFormat="1" ht="13.5" thickBot="1" x14ac:dyDescent="0.25">
      <c r="A58" s="283">
        <v>7</v>
      </c>
      <c r="B58" s="283" t="s">
        <v>262</v>
      </c>
      <c r="E58" s="281">
        <f>E33+E46+E56</f>
        <v>0</v>
      </c>
      <c r="F58" s="274"/>
      <c r="G58" s="281">
        <f>G33+G46+G56</f>
        <v>0</v>
      </c>
      <c r="H58" s="281">
        <f t="shared" ref="H58:L58" si="28">H33+H46+H56</f>
        <v>0</v>
      </c>
      <c r="I58" s="281">
        <f t="shared" si="28"/>
        <v>0</v>
      </c>
      <c r="J58" s="281">
        <f t="shared" si="28"/>
        <v>0</v>
      </c>
      <c r="K58" s="281">
        <f t="shared" si="28"/>
        <v>0</v>
      </c>
      <c r="L58" s="281">
        <f t="shared" si="28"/>
        <v>0</v>
      </c>
      <c r="M58" s="268"/>
      <c r="N58" s="269" t="str">
        <f t="shared" si="3"/>
        <v/>
      </c>
      <c r="O58" s="269" t="str">
        <f t="shared" si="22"/>
        <v/>
      </c>
      <c r="P58" s="269" t="str">
        <f t="shared" ref="P58" si="29">IF(H58=0,"",(I58-H58)/(H58))</f>
        <v/>
      </c>
      <c r="Q58" s="269" t="str">
        <f t="shared" ref="Q58" si="30">IF(I58=0,"",(J58-I58)/(I58))</f>
        <v/>
      </c>
      <c r="R58" s="269" t="str">
        <f t="shared" ref="R58" si="31">IF(J58=0,"",(K58-J58)/(J58))</f>
        <v/>
      </c>
      <c r="S58" s="269" t="str">
        <f t="shared" ref="S58" si="32">IF(K58=0,"",(L58-K58)/(K58))</f>
        <v/>
      </c>
      <c r="T58" s="264"/>
    </row>
    <row r="59" spans="1:20" s="267" customFormat="1" x14ac:dyDescent="0.2">
      <c r="A59" s="283"/>
      <c r="E59" s="263"/>
      <c r="F59" s="273"/>
      <c r="G59" s="263"/>
      <c r="H59" s="263"/>
      <c r="I59" s="263"/>
      <c r="J59" s="263"/>
      <c r="K59" s="263"/>
      <c r="L59" s="263"/>
      <c r="M59" s="268"/>
      <c r="N59" s="269"/>
      <c r="O59" s="269"/>
      <c r="P59" s="269"/>
      <c r="Q59" s="269"/>
      <c r="R59" s="269"/>
      <c r="S59" s="269"/>
      <c r="T59" s="265"/>
    </row>
    <row r="60" spans="1:20" s="267" customFormat="1" x14ac:dyDescent="0.2">
      <c r="A60" s="283">
        <v>8</v>
      </c>
      <c r="B60" s="267" t="s">
        <v>263</v>
      </c>
      <c r="E60" s="154">
        <v>0</v>
      </c>
      <c r="F60" s="276"/>
      <c r="G60" s="155">
        <f>'Balance sheet'!E14</f>
        <v>0</v>
      </c>
      <c r="H60" s="155">
        <f>'Balance sheet'!G14</f>
        <v>0</v>
      </c>
      <c r="I60" s="155">
        <f>'Balance sheet'!H14</f>
        <v>0</v>
      </c>
      <c r="J60" s="155">
        <f>'Balance sheet'!I14</f>
        <v>0</v>
      </c>
      <c r="K60" s="155">
        <f>'Balance sheet'!J14</f>
        <v>0</v>
      </c>
      <c r="L60" s="155">
        <f>'Balance sheet'!K14</f>
        <v>0</v>
      </c>
      <c r="M60" s="268"/>
      <c r="N60" s="269" t="str">
        <f t="shared" si="3"/>
        <v/>
      </c>
      <c r="O60" s="269" t="str">
        <f t="shared" ref="O60:O61" si="33">IF(G60=0,"",(H60-G60)/(G60))</f>
        <v/>
      </c>
      <c r="P60" s="269" t="str">
        <f t="shared" ref="P60:P61" si="34">IF(H60=0,"",(I60-H60)/(H60))</f>
        <v/>
      </c>
      <c r="Q60" s="269" t="str">
        <f t="shared" ref="Q60:Q61" si="35">IF(I60=0,"",(J60-I60)/(I60))</f>
        <v/>
      </c>
      <c r="R60" s="269" t="str">
        <f t="shared" ref="R60:R61" si="36">IF(J60=0,"",(K60-J60)/(J60))</f>
        <v/>
      </c>
      <c r="S60" s="269" t="str">
        <f t="shared" ref="S60:S61" si="37">IF(K60=0,"",(L60-K60)/(K60))</f>
        <v/>
      </c>
      <c r="T60" s="264"/>
    </row>
    <row r="61" spans="1:20" s="267" customFormat="1" x14ac:dyDescent="0.2">
      <c r="A61" s="283">
        <v>9</v>
      </c>
      <c r="B61" s="267" t="s">
        <v>264</v>
      </c>
      <c r="E61" s="155">
        <f>'Balance sheet'!E14</f>
        <v>0</v>
      </c>
      <c r="F61" s="276"/>
      <c r="G61" s="155">
        <f>'Balance sheet'!G14</f>
        <v>0</v>
      </c>
      <c r="H61" s="155">
        <f>'Balance sheet'!H14</f>
        <v>0</v>
      </c>
      <c r="I61" s="155">
        <f>'Balance sheet'!I14</f>
        <v>0</v>
      </c>
      <c r="J61" s="155">
        <f>'Balance sheet'!J14</f>
        <v>0</v>
      </c>
      <c r="K61" s="155">
        <f>'Balance sheet'!K14</f>
        <v>0</v>
      </c>
      <c r="L61" s="155">
        <f>'Balance sheet'!L14</f>
        <v>0</v>
      </c>
      <c r="M61" s="268"/>
      <c r="N61" s="269" t="str">
        <f t="shared" si="3"/>
        <v/>
      </c>
      <c r="O61" s="269" t="str">
        <f t="shared" si="33"/>
        <v/>
      </c>
      <c r="P61" s="269" t="str">
        <f t="shared" si="34"/>
        <v/>
      </c>
      <c r="Q61" s="269" t="str">
        <f t="shared" si="35"/>
        <v/>
      </c>
      <c r="R61" s="269" t="str">
        <f t="shared" si="36"/>
        <v/>
      </c>
      <c r="S61" s="269" t="str">
        <f t="shared" si="37"/>
        <v/>
      </c>
      <c r="T61" s="264"/>
    </row>
    <row r="62" spans="1:20" s="267" customFormat="1" x14ac:dyDescent="0.2">
      <c r="A62" s="283"/>
      <c r="E62" s="263"/>
      <c r="F62" s="275"/>
      <c r="G62" s="263"/>
      <c r="H62" s="263"/>
      <c r="I62" s="263"/>
      <c r="J62" s="263"/>
      <c r="K62" s="263"/>
      <c r="L62" s="263"/>
    </row>
    <row r="63" spans="1:20" s="267" customFormat="1" x14ac:dyDescent="0.2">
      <c r="A63" s="283"/>
      <c r="C63" s="267" t="s">
        <v>213</v>
      </c>
      <c r="E63" s="282">
        <f>+E61-E60</f>
        <v>0</v>
      </c>
      <c r="F63" s="282"/>
      <c r="G63" s="282">
        <f t="shared" ref="G63:L63" si="38">+G61-G60</f>
        <v>0</v>
      </c>
      <c r="H63" s="282">
        <f t="shared" si="38"/>
        <v>0</v>
      </c>
      <c r="I63" s="282">
        <f t="shared" si="38"/>
        <v>0</v>
      </c>
      <c r="J63" s="282">
        <f t="shared" si="38"/>
        <v>0</v>
      </c>
      <c r="K63" s="282">
        <f t="shared" si="38"/>
        <v>0</v>
      </c>
      <c r="L63" s="282">
        <f t="shared" si="38"/>
        <v>0</v>
      </c>
    </row>
  </sheetData>
  <sheetProtection password="D968" sheet="1" objects="1" scenarios="1" formatRows="0"/>
  <conditionalFormatting sqref="N7:S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L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20" zoomScaleNormal="100" workbookViewId="0">
      <selection activeCell="C32" sqref="C32"/>
    </sheetView>
  </sheetViews>
  <sheetFormatPr defaultColWidth="9.140625" defaultRowHeight="12.75" x14ac:dyDescent="0.2"/>
  <cols>
    <col min="1" max="1" width="9.140625" style="10"/>
    <col min="2" max="2" width="55.28515625" style="10" customWidth="1"/>
    <col min="3" max="3" width="8.28515625" style="10" customWidth="1"/>
    <col min="4" max="4" width="9.7109375" style="10" customWidth="1"/>
    <col min="5" max="9" width="9.140625" style="10" customWidth="1"/>
    <col min="10" max="10" width="3.42578125" style="10" customWidth="1"/>
    <col min="11" max="13" width="8.5703125" style="170" customWidth="1"/>
    <col min="14" max="16" width="8.5703125" style="10" customWidth="1"/>
    <col min="17" max="16384" width="9.140625" style="10"/>
  </cols>
  <sheetData>
    <row r="1" spans="1:16" x14ac:dyDescent="0.2">
      <c r="A1" s="19"/>
      <c r="B1" s="20">
        <f>Declaration!C3</f>
        <v>0</v>
      </c>
      <c r="C1" s="161"/>
      <c r="D1" s="161"/>
      <c r="E1" s="161"/>
      <c r="F1" s="161"/>
      <c r="G1" s="161"/>
      <c r="H1" s="161"/>
      <c r="I1" s="161"/>
      <c r="J1" s="161"/>
      <c r="K1" s="162"/>
      <c r="L1" s="162"/>
      <c r="M1" s="162"/>
      <c r="N1" s="161"/>
    </row>
    <row r="2" spans="1:16" ht="32.25" customHeight="1" x14ac:dyDescent="0.2">
      <c r="A2" s="22"/>
      <c r="B2" s="23" t="s">
        <v>43</v>
      </c>
      <c r="C2" s="51" t="str">
        <f>SOCIE!D3</f>
        <v>Actual 2017-18</v>
      </c>
      <c r="D2" s="51" t="str">
        <f>SOCIE!F3</f>
        <v>Forecast 2018-19</v>
      </c>
      <c r="E2" s="51" t="str">
        <f>SOCIE!G3</f>
        <v>Forecast 2019-20</v>
      </c>
      <c r="F2" s="51" t="str">
        <f>SOCIE!H3</f>
        <v>Forecast 2020-21</v>
      </c>
      <c r="G2" s="51" t="str">
        <f>SOCIE!I3</f>
        <v>Forecast 2021-22</v>
      </c>
      <c r="H2" s="51" t="str">
        <f>SOCIE!J3</f>
        <v>Forecast 2022-23</v>
      </c>
      <c r="I2" s="51" t="str">
        <f>SOCIE!K3</f>
        <v>Forecast 2023-24</v>
      </c>
      <c r="J2" s="162"/>
      <c r="K2" s="51" t="str">
        <f>SOCIE!M3</f>
        <v>2017-18 - 2018-19</v>
      </c>
      <c r="L2" s="51" t="str">
        <f>SOCIE!N3</f>
        <v>2018-19 - 2019-20</v>
      </c>
      <c r="M2" s="51" t="str">
        <f>SOCIE!O3</f>
        <v>2019-20 - 2020-21</v>
      </c>
      <c r="N2" s="51" t="str">
        <f>SOCIE!P3</f>
        <v>2020-21- 2021-22</v>
      </c>
      <c r="O2" s="51" t="str">
        <f>SOCIE!Q3</f>
        <v>2021-22 - 2022-23</v>
      </c>
      <c r="P2" s="51" t="str">
        <f>SOCIE!R3</f>
        <v>2022-23 - 2023-24</v>
      </c>
    </row>
    <row r="3" spans="1:16" x14ac:dyDescent="0.2">
      <c r="A3" s="21"/>
      <c r="B3" s="23"/>
      <c r="C3" s="163" t="s">
        <v>6</v>
      </c>
      <c r="D3" s="163" t="s">
        <v>6</v>
      </c>
      <c r="E3" s="163" t="s">
        <v>6</v>
      </c>
      <c r="F3" s="163" t="s">
        <v>6</v>
      </c>
      <c r="G3" s="163" t="s">
        <v>6</v>
      </c>
      <c r="H3" s="163" t="s">
        <v>6</v>
      </c>
      <c r="I3" s="163" t="s">
        <v>6</v>
      </c>
      <c r="J3" s="162"/>
      <c r="K3" s="164" t="s">
        <v>7</v>
      </c>
      <c r="L3" s="164" t="s">
        <v>7</v>
      </c>
      <c r="M3" s="164" t="s">
        <v>7</v>
      </c>
      <c r="N3" s="164" t="s">
        <v>7</v>
      </c>
      <c r="O3" s="164" t="s">
        <v>7</v>
      </c>
      <c r="P3" s="164" t="s">
        <v>7</v>
      </c>
    </row>
    <row r="4" spans="1:16" x14ac:dyDescent="0.2">
      <c r="A4" s="21"/>
      <c r="B4" s="23"/>
      <c r="C4" s="165"/>
      <c r="D4" s="165"/>
      <c r="E4" s="165"/>
      <c r="F4" s="165"/>
      <c r="G4" s="165"/>
      <c r="H4" s="165"/>
      <c r="I4" s="165"/>
      <c r="J4" s="161"/>
      <c r="K4" s="162"/>
      <c r="L4" s="162"/>
      <c r="M4" s="162"/>
      <c r="N4" s="161"/>
    </row>
    <row r="5" spans="1:16" x14ac:dyDescent="0.2">
      <c r="A5" s="21"/>
      <c r="B5" s="26" t="s">
        <v>44</v>
      </c>
      <c r="C5" s="165"/>
      <c r="D5" s="165"/>
      <c r="E5" s="165"/>
      <c r="F5" s="165"/>
      <c r="G5" s="165"/>
      <c r="H5" s="165"/>
      <c r="I5" s="165"/>
      <c r="J5" s="161"/>
      <c r="K5" s="162"/>
      <c r="L5" s="162"/>
      <c r="M5" s="162"/>
      <c r="N5" s="161"/>
    </row>
    <row r="6" spans="1:16" ht="15" x14ac:dyDescent="0.2">
      <c r="A6" s="22"/>
      <c r="B6" s="24" t="s">
        <v>45</v>
      </c>
      <c r="C6" s="128">
        <v>0</v>
      </c>
      <c r="D6" s="128">
        <v>0</v>
      </c>
      <c r="E6" s="128">
        <v>0</v>
      </c>
      <c r="F6" s="128">
        <v>0</v>
      </c>
      <c r="G6" s="128">
        <v>0</v>
      </c>
      <c r="H6" s="128">
        <v>0</v>
      </c>
      <c r="I6" s="128">
        <v>0</v>
      </c>
      <c r="J6" s="161"/>
      <c r="K6" s="166" t="str">
        <f>IF(C6=0,"",(D6-C6)/C6)</f>
        <v/>
      </c>
      <c r="L6" s="166" t="str">
        <f t="shared" ref="L6:P8" si="0">IF(D6=0,"",(E6-D6)/D6)</f>
        <v/>
      </c>
      <c r="M6" s="166" t="str">
        <f t="shared" si="0"/>
        <v/>
      </c>
      <c r="N6" s="166" t="str">
        <f t="shared" si="0"/>
        <v/>
      </c>
      <c r="O6" s="166" t="str">
        <f t="shared" si="0"/>
        <v/>
      </c>
      <c r="P6" s="166" t="str">
        <f t="shared" si="0"/>
        <v/>
      </c>
    </row>
    <row r="7" spans="1:16" ht="15" x14ac:dyDescent="0.2">
      <c r="A7" s="25"/>
      <c r="B7" s="25" t="s">
        <v>46</v>
      </c>
      <c r="C7" s="128">
        <v>0</v>
      </c>
      <c r="D7" s="128">
        <v>0</v>
      </c>
      <c r="E7" s="128">
        <v>0</v>
      </c>
      <c r="F7" s="128">
        <v>0</v>
      </c>
      <c r="G7" s="128">
        <v>0</v>
      </c>
      <c r="H7" s="128">
        <v>0</v>
      </c>
      <c r="I7" s="128">
        <v>0</v>
      </c>
      <c r="J7" s="161"/>
      <c r="K7" s="166" t="str">
        <f t="shared" ref="K7:K18" si="1">IF(C7=0,"",(D7-C7)/C7)</f>
        <v/>
      </c>
      <c r="L7" s="166" t="str">
        <f t="shared" si="0"/>
        <v/>
      </c>
      <c r="M7" s="166" t="str">
        <f t="shared" si="0"/>
        <v/>
      </c>
      <c r="N7" s="166" t="str">
        <f t="shared" si="0"/>
        <v/>
      </c>
      <c r="O7" s="166" t="str">
        <f t="shared" si="0"/>
        <v/>
      </c>
      <c r="P7" s="166" t="str">
        <f t="shared" si="0"/>
        <v/>
      </c>
    </row>
    <row r="8" spans="1:16" ht="13.5" thickBot="1" x14ac:dyDescent="0.25">
      <c r="A8" s="25"/>
      <c r="B8" s="25"/>
      <c r="C8" s="167">
        <f>SUM(C6:C7)</f>
        <v>0</v>
      </c>
      <c r="D8" s="167">
        <f>SUM(D6:D7)</f>
        <v>0</v>
      </c>
      <c r="E8" s="167">
        <f>SUM(E6:E7)</f>
        <v>0</v>
      </c>
      <c r="F8" s="167">
        <f>SUM(F6:F7)</f>
        <v>0</v>
      </c>
      <c r="G8" s="167">
        <f t="shared" ref="G8:I8" si="2">SUM(G6:G7)</f>
        <v>0</v>
      </c>
      <c r="H8" s="167">
        <f t="shared" si="2"/>
        <v>0</v>
      </c>
      <c r="I8" s="167">
        <f t="shared" si="2"/>
        <v>0</v>
      </c>
      <c r="J8" s="161"/>
      <c r="K8" s="166" t="str">
        <f t="shared" si="1"/>
        <v/>
      </c>
      <c r="L8" s="166" t="str">
        <f t="shared" si="0"/>
        <v/>
      </c>
      <c r="M8" s="166" t="str">
        <f t="shared" si="0"/>
        <v/>
      </c>
      <c r="N8" s="166" t="str">
        <f t="shared" si="0"/>
        <v/>
      </c>
      <c r="O8" s="166" t="str">
        <f t="shared" si="0"/>
        <v/>
      </c>
      <c r="P8" s="166" t="str">
        <f t="shared" si="0"/>
        <v/>
      </c>
    </row>
    <row r="9" spans="1:16" ht="13.5" thickTop="1" x14ac:dyDescent="0.2">
      <c r="A9" s="25"/>
      <c r="B9" s="27" t="s">
        <v>47</v>
      </c>
      <c r="C9" s="168"/>
      <c r="D9" s="168"/>
      <c r="E9" s="168"/>
      <c r="F9" s="168"/>
      <c r="G9" s="168"/>
      <c r="H9" s="168"/>
      <c r="I9" s="168"/>
      <c r="J9" s="161"/>
      <c r="K9" s="166"/>
      <c r="L9" s="166"/>
      <c r="M9" s="166"/>
      <c r="N9" s="166"/>
      <c r="O9" s="166"/>
      <c r="P9" s="166"/>
    </row>
    <row r="10" spans="1:16" ht="15" x14ac:dyDescent="0.2">
      <c r="A10" s="25"/>
      <c r="B10" s="24" t="s">
        <v>119</v>
      </c>
      <c r="C10" s="128">
        <v>0</v>
      </c>
      <c r="D10" s="128">
        <v>0</v>
      </c>
      <c r="E10" s="128">
        <v>0</v>
      </c>
      <c r="F10" s="128">
        <v>0</v>
      </c>
      <c r="G10" s="128">
        <v>0</v>
      </c>
      <c r="H10" s="128">
        <v>0</v>
      </c>
      <c r="I10" s="128">
        <v>0</v>
      </c>
      <c r="J10" s="161"/>
      <c r="K10" s="166" t="str">
        <f t="shared" si="1"/>
        <v/>
      </c>
      <c r="L10" s="166" t="str">
        <f t="shared" ref="L10:L18" si="3">IF(D10=0,"",(E10-D10)/D10)</f>
        <v/>
      </c>
      <c r="M10" s="166" t="str">
        <f t="shared" ref="M10:M18" si="4">IF(E10=0,"",(F10-E10)/E10)</f>
        <v/>
      </c>
      <c r="N10" s="166" t="str">
        <f t="shared" ref="N10:N18" si="5">IF(F10=0,"",(G10-F10)/F10)</f>
        <v/>
      </c>
      <c r="O10" s="166" t="str">
        <f t="shared" ref="O10:O18" si="6">IF(G10=0,"",(H10-G10)/G10)</f>
        <v/>
      </c>
      <c r="P10" s="166" t="str">
        <f t="shared" ref="P10:P18" si="7">IF(H10=0,"",(I10-H10)/H10)</f>
        <v/>
      </c>
    </row>
    <row r="11" spans="1:16" ht="15" x14ac:dyDescent="0.2">
      <c r="A11" s="25"/>
      <c r="B11" s="24" t="s">
        <v>120</v>
      </c>
      <c r="C11" s="128">
        <v>0</v>
      </c>
      <c r="D11" s="128">
        <v>0</v>
      </c>
      <c r="E11" s="128">
        <v>0</v>
      </c>
      <c r="F11" s="128">
        <v>0</v>
      </c>
      <c r="G11" s="128">
        <v>0</v>
      </c>
      <c r="H11" s="128">
        <v>0</v>
      </c>
      <c r="I11" s="128">
        <v>0</v>
      </c>
      <c r="J11" s="161"/>
      <c r="K11" s="166" t="str">
        <f t="shared" si="1"/>
        <v/>
      </c>
      <c r="L11" s="166" t="str">
        <f t="shared" si="3"/>
        <v/>
      </c>
      <c r="M11" s="166" t="str">
        <f t="shared" si="4"/>
        <v/>
      </c>
      <c r="N11" s="166" t="str">
        <f t="shared" si="5"/>
        <v/>
      </c>
      <c r="O11" s="166" t="str">
        <f t="shared" si="6"/>
        <v/>
      </c>
      <c r="P11" s="166" t="str">
        <f t="shared" si="7"/>
        <v/>
      </c>
    </row>
    <row r="12" spans="1:16" ht="15" x14ac:dyDescent="0.2">
      <c r="A12" s="25"/>
      <c r="B12" s="24" t="s">
        <v>48</v>
      </c>
      <c r="C12" s="128">
        <v>0</v>
      </c>
      <c r="D12" s="128">
        <v>0</v>
      </c>
      <c r="E12" s="128">
        <v>0</v>
      </c>
      <c r="F12" s="128">
        <v>0</v>
      </c>
      <c r="G12" s="128">
        <v>0</v>
      </c>
      <c r="H12" s="128">
        <v>0</v>
      </c>
      <c r="I12" s="128">
        <v>0</v>
      </c>
      <c r="J12" s="161"/>
      <c r="K12" s="166" t="str">
        <f t="shared" si="1"/>
        <v/>
      </c>
      <c r="L12" s="166" t="str">
        <f t="shared" si="3"/>
        <v/>
      </c>
      <c r="M12" s="166" t="str">
        <f t="shared" si="4"/>
        <v/>
      </c>
      <c r="N12" s="166" t="str">
        <f t="shared" si="5"/>
        <v/>
      </c>
      <c r="O12" s="166" t="str">
        <f t="shared" si="6"/>
        <v/>
      </c>
      <c r="P12" s="166" t="str">
        <f t="shared" si="7"/>
        <v/>
      </c>
    </row>
    <row r="13" spans="1:16" ht="15" x14ac:dyDescent="0.2">
      <c r="A13" s="25"/>
      <c r="B13" s="24" t="s">
        <v>210</v>
      </c>
      <c r="C13" s="128">
        <v>0</v>
      </c>
      <c r="D13" s="128">
        <v>0</v>
      </c>
      <c r="E13" s="128">
        <v>0</v>
      </c>
      <c r="F13" s="128">
        <v>0</v>
      </c>
      <c r="G13" s="128">
        <v>0</v>
      </c>
      <c r="H13" s="128">
        <v>0</v>
      </c>
      <c r="I13" s="128">
        <v>0</v>
      </c>
      <c r="J13" s="161"/>
      <c r="K13" s="166" t="str">
        <f t="shared" si="1"/>
        <v/>
      </c>
      <c r="L13" s="166" t="str">
        <f t="shared" si="3"/>
        <v/>
      </c>
      <c r="M13" s="166" t="str">
        <f t="shared" si="4"/>
        <v/>
      </c>
      <c r="N13" s="166" t="str">
        <f t="shared" si="5"/>
        <v/>
      </c>
      <c r="O13" s="166" t="str">
        <f t="shared" si="6"/>
        <v/>
      </c>
      <c r="P13" s="166" t="str">
        <f t="shared" si="7"/>
        <v/>
      </c>
    </row>
    <row r="14" spans="1:16" ht="15" x14ac:dyDescent="0.2">
      <c r="A14" s="25"/>
      <c r="B14" s="24" t="s">
        <v>162</v>
      </c>
      <c r="C14" s="128">
        <v>0</v>
      </c>
      <c r="D14" s="128">
        <v>0</v>
      </c>
      <c r="E14" s="128">
        <v>0</v>
      </c>
      <c r="F14" s="128">
        <v>0</v>
      </c>
      <c r="G14" s="128">
        <v>0</v>
      </c>
      <c r="H14" s="128">
        <v>0</v>
      </c>
      <c r="I14" s="128">
        <v>0</v>
      </c>
      <c r="J14" s="161"/>
      <c r="K14" s="166" t="str">
        <f t="shared" si="1"/>
        <v/>
      </c>
      <c r="L14" s="166" t="str">
        <f t="shared" si="3"/>
        <v/>
      </c>
      <c r="M14" s="166" t="str">
        <f t="shared" si="4"/>
        <v/>
      </c>
      <c r="N14" s="166" t="str">
        <f t="shared" si="5"/>
        <v/>
      </c>
      <c r="O14" s="166" t="str">
        <f t="shared" si="6"/>
        <v/>
      </c>
      <c r="P14" s="166" t="str">
        <f t="shared" si="7"/>
        <v/>
      </c>
    </row>
    <row r="15" spans="1:16" ht="15" x14ac:dyDescent="0.2">
      <c r="A15" s="25"/>
      <c r="B15" s="24" t="s">
        <v>211</v>
      </c>
      <c r="C15" s="128">
        <v>0</v>
      </c>
      <c r="D15" s="128">
        <v>0</v>
      </c>
      <c r="E15" s="128">
        <v>0</v>
      </c>
      <c r="F15" s="128">
        <v>0</v>
      </c>
      <c r="G15" s="128">
        <v>0</v>
      </c>
      <c r="H15" s="128">
        <v>0</v>
      </c>
      <c r="I15" s="128">
        <v>0</v>
      </c>
      <c r="J15" s="161"/>
      <c r="K15" s="166" t="str">
        <f t="shared" si="1"/>
        <v/>
      </c>
      <c r="L15" s="166" t="str">
        <f t="shared" si="3"/>
        <v/>
      </c>
      <c r="M15" s="166" t="str">
        <f t="shared" si="4"/>
        <v/>
      </c>
      <c r="N15" s="166" t="str">
        <f t="shared" si="5"/>
        <v/>
      </c>
      <c r="O15" s="166" t="str">
        <f t="shared" si="6"/>
        <v/>
      </c>
      <c r="P15" s="166" t="str">
        <f t="shared" si="7"/>
        <v/>
      </c>
    </row>
    <row r="16" spans="1:16" ht="15" x14ac:dyDescent="0.2">
      <c r="A16" s="25"/>
      <c r="B16" s="24" t="s">
        <v>118</v>
      </c>
      <c r="C16" s="128">
        <v>0</v>
      </c>
      <c r="D16" s="128">
        <v>0</v>
      </c>
      <c r="E16" s="128">
        <v>0</v>
      </c>
      <c r="F16" s="128">
        <v>0</v>
      </c>
      <c r="G16" s="128">
        <v>0</v>
      </c>
      <c r="H16" s="128">
        <v>0</v>
      </c>
      <c r="I16" s="128">
        <v>0</v>
      </c>
      <c r="J16" s="161"/>
      <c r="K16" s="166" t="str">
        <f t="shared" si="1"/>
        <v/>
      </c>
      <c r="L16" s="166" t="str">
        <f t="shared" si="3"/>
        <v/>
      </c>
      <c r="M16" s="166" t="str">
        <f t="shared" si="4"/>
        <v/>
      </c>
      <c r="N16" s="166" t="str">
        <f t="shared" si="5"/>
        <v/>
      </c>
      <c r="O16" s="166" t="str">
        <f t="shared" si="6"/>
        <v/>
      </c>
      <c r="P16" s="166" t="str">
        <f t="shared" si="7"/>
        <v/>
      </c>
    </row>
    <row r="17" spans="1:16" ht="15" x14ac:dyDescent="0.2">
      <c r="A17" s="25"/>
      <c r="B17" s="24" t="s">
        <v>49</v>
      </c>
      <c r="C17" s="128">
        <v>0</v>
      </c>
      <c r="D17" s="128">
        <v>0</v>
      </c>
      <c r="E17" s="128">
        <v>0</v>
      </c>
      <c r="F17" s="128">
        <v>0</v>
      </c>
      <c r="G17" s="128">
        <v>0</v>
      </c>
      <c r="H17" s="128">
        <v>0</v>
      </c>
      <c r="I17" s="128">
        <v>0</v>
      </c>
      <c r="J17" s="161"/>
      <c r="K17" s="166" t="str">
        <f t="shared" si="1"/>
        <v/>
      </c>
      <c r="L17" s="166" t="str">
        <f t="shared" si="3"/>
        <v/>
      </c>
      <c r="M17" s="166" t="str">
        <f t="shared" si="4"/>
        <v/>
      </c>
      <c r="N17" s="166" t="str">
        <f t="shared" si="5"/>
        <v/>
      </c>
      <c r="O17" s="166" t="str">
        <f t="shared" si="6"/>
        <v/>
      </c>
      <c r="P17" s="166" t="str">
        <f t="shared" si="7"/>
        <v/>
      </c>
    </row>
    <row r="18" spans="1:16" ht="13.5" thickBot="1" x14ac:dyDescent="0.25">
      <c r="A18" s="25"/>
      <c r="B18" s="25"/>
      <c r="C18" s="167">
        <f>SUM(C10:C17)</f>
        <v>0</v>
      </c>
      <c r="D18" s="167">
        <f>SUM(D10:D17)</f>
        <v>0</v>
      </c>
      <c r="E18" s="167">
        <f>SUM(E10:E17)</f>
        <v>0</v>
      </c>
      <c r="F18" s="167">
        <f>SUM(F10:F17)</f>
        <v>0</v>
      </c>
      <c r="G18" s="167">
        <f t="shared" ref="G18:I18" si="8">SUM(G10:G17)</f>
        <v>0</v>
      </c>
      <c r="H18" s="167">
        <f t="shared" si="8"/>
        <v>0</v>
      </c>
      <c r="I18" s="167">
        <f t="shared" si="8"/>
        <v>0</v>
      </c>
      <c r="J18" s="161"/>
      <c r="K18" s="166" t="str">
        <f t="shared" si="1"/>
        <v/>
      </c>
      <c r="L18" s="166" t="str">
        <f t="shared" si="3"/>
        <v/>
      </c>
      <c r="M18" s="166" t="str">
        <f t="shared" si="4"/>
        <v/>
      </c>
      <c r="N18" s="166" t="str">
        <f t="shared" si="5"/>
        <v/>
      </c>
      <c r="O18" s="166" t="str">
        <f t="shared" si="6"/>
        <v/>
      </c>
      <c r="P18" s="166" t="str">
        <f t="shared" si="7"/>
        <v/>
      </c>
    </row>
    <row r="19" spans="1:16" ht="13.5" thickTop="1" x14ac:dyDescent="0.2">
      <c r="A19" s="25"/>
      <c r="B19" s="25"/>
      <c r="C19" s="169"/>
      <c r="D19" s="169"/>
      <c r="E19" s="169"/>
      <c r="F19" s="169"/>
      <c r="G19" s="169"/>
      <c r="H19" s="169"/>
      <c r="I19" s="169"/>
      <c r="J19" s="161"/>
      <c r="K19" s="166"/>
      <c r="L19" s="166"/>
      <c r="M19" s="166"/>
      <c r="N19" s="161"/>
    </row>
    <row r="21" spans="1:16" x14ac:dyDescent="0.2">
      <c r="B21" s="103" t="s">
        <v>163</v>
      </c>
    </row>
    <row r="22" spans="1:16" x14ac:dyDescent="0.2">
      <c r="B22" s="103"/>
    </row>
    <row r="23" spans="1:16" ht="24" x14ac:dyDescent="0.2">
      <c r="B23" s="103"/>
      <c r="C23" s="51" t="str">
        <f t="shared" ref="C23:I24" si="9">C2</f>
        <v>Actual 2017-18</v>
      </c>
      <c r="D23" s="51" t="str">
        <f t="shared" si="9"/>
        <v>Forecast 2018-19</v>
      </c>
      <c r="E23" s="51" t="str">
        <f t="shared" si="9"/>
        <v>Forecast 2019-20</v>
      </c>
      <c r="F23" s="51" t="str">
        <f t="shared" si="9"/>
        <v>Forecast 2020-21</v>
      </c>
      <c r="G23" s="51" t="str">
        <f t="shared" si="9"/>
        <v>Forecast 2021-22</v>
      </c>
      <c r="H23" s="51" t="str">
        <f t="shared" si="9"/>
        <v>Forecast 2022-23</v>
      </c>
      <c r="I23" s="51" t="str">
        <f t="shared" si="9"/>
        <v>Forecast 2023-24</v>
      </c>
    </row>
    <row r="24" spans="1:16" x14ac:dyDescent="0.2">
      <c r="B24" s="103"/>
      <c r="C24" s="163" t="str">
        <f t="shared" si="9"/>
        <v>£000</v>
      </c>
      <c r="D24" s="163" t="str">
        <f t="shared" si="9"/>
        <v>£000</v>
      </c>
      <c r="E24" s="163" t="str">
        <f t="shared" si="9"/>
        <v>£000</v>
      </c>
      <c r="F24" s="163" t="str">
        <f t="shared" si="9"/>
        <v>£000</v>
      </c>
      <c r="G24" s="163" t="str">
        <f t="shared" si="9"/>
        <v>£000</v>
      </c>
      <c r="H24" s="163" t="str">
        <f t="shared" si="9"/>
        <v>£000</v>
      </c>
      <c r="I24" s="163" t="str">
        <f t="shared" si="9"/>
        <v>£000</v>
      </c>
    </row>
    <row r="25" spans="1:16" x14ac:dyDescent="0.2">
      <c r="B25" s="224" t="s">
        <v>182</v>
      </c>
    </row>
    <row r="27" spans="1:16" x14ac:dyDescent="0.2">
      <c r="B27" s="225" t="s">
        <v>184</v>
      </c>
    </row>
    <row r="28" spans="1:16" ht="15" x14ac:dyDescent="0.2">
      <c r="B28" s="223" t="s">
        <v>183</v>
      </c>
      <c r="C28" s="128"/>
      <c r="D28" s="128"/>
      <c r="E28" s="128"/>
      <c r="F28" s="128"/>
      <c r="G28" s="128"/>
      <c r="H28" s="128"/>
      <c r="I28" s="128"/>
    </row>
    <row r="29" spans="1:16" ht="15" x14ac:dyDescent="0.2">
      <c r="B29" s="223" t="s">
        <v>183</v>
      </c>
      <c r="C29" s="128"/>
      <c r="D29" s="128"/>
      <c r="E29" s="128"/>
      <c r="F29" s="128"/>
      <c r="G29" s="128"/>
      <c r="H29" s="128"/>
      <c r="I29" s="128"/>
    </row>
    <row r="30" spans="1:16" ht="15" x14ac:dyDescent="0.2">
      <c r="B30" s="223" t="s">
        <v>183</v>
      </c>
      <c r="C30" s="128"/>
      <c r="D30" s="128"/>
      <c r="E30" s="128"/>
      <c r="F30" s="128"/>
      <c r="G30" s="128"/>
      <c r="H30" s="128"/>
      <c r="I30" s="128"/>
    </row>
    <row r="31" spans="1:16" ht="15" x14ac:dyDescent="0.2">
      <c r="B31" s="223" t="s">
        <v>183</v>
      </c>
      <c r="C31" s="128"/>
      <c r="D31" s="128"/>
      <c r="E31" s="128"/>
      <c r="F31" s="128"/>
      <c r="G31" s="128"/>
      <c r="H31" s="128"/>
      <c r="I31" s="128"/>
    </row>
    <row r="32" spans="1:16" ht="13.5" thickBot="1" x14ac:dyDescent="0.25">
      <c r="B32" s="223"/>
      <c r="C32" s="167">
        <f>SUM(C28:C31)</f>
        <v>0</v>
      </c>
      <c r="D32" s="167">
        <f t="shared" ref="D32:I32" si="10">SUM(D28:D31)</f>
        <v>0</v>
      </c>
      <c r="E32" s="167">
        <f t="shared" si="10"/>
        <v>0</v>
      </c>
      <c r="F32" s="167">
        <f t="shared" si="10"/>
        <v>0</v>
      </c>
      <c r="G32" s="167">
        <f t="shared" si="10"/>
        <v>0</v>
      </c>
      <c r="H32" s="167">
        <f t="shared" si="10"/>
        <v>0</v>
      </c>
      <c r="I32" s="167">
        <f t="shared" si="10"/>
        <v>0</v>
      </c>
    </row>
    <row r="33" spans="2:9" ht="13.5" thickTop="1" x14ac:dyDescent="0.2">
      <c r="B33" s="223"/>
    </row>
    <row r="34" spans="2:9" x14ac:dyDescent="0.2">
      <c r="B34" s="225" t="s">
        <v>185</v>
      </c>
    </row>
    <row r="35" spans="2:9" ht="15" x14ac:dyDescent="0.2">
      <c r="B35" s="223" t="s">
        <v>183</v>
      </c>
      <c r="C35" s="128"/>
      <c r="D35" s="128"/>
      <c r="E35" s="128"/>
      <c r="F35" s="128"/>
      <c r="G35" s="128"/>
      <c r="H35" s="128"/>
      <c r="I35" s="128"/>
    </row>
    <row r="36" spans="2:9" ht="15" x14ac:dyDescent="0.2">
      <c r="B36" s="223" t="s">
        <v>183</v>
      </c>
      <c r="C36" s="128"/>
      <c r="D36" s="128"/>
      <c r="E36" s="128"/>
      <c r="F36" s="128"/>
      <c r="G36" s="128"/>
      <c r="H36" s="128"/>
      <c r="I36" s="128"/>
    </row>
    <row r="37" spans="2:9" ht="15" x14ac:dyDescent="0.2">
      <c r="B37" s="223" t="s">
        <v>183</v>
      </c>
      <c r="C37" s="128"/>
      <c r="D37" s="128"/>
      <c r="E37" s="128"/>
      <c r="F37" s="128"/>
      <c r="G37" s="128"/>
      <c r="H37" s="128"/>
      <c r="I37" s="128"/>
    </row>
    <row r="38" spans="2:9" ht="15" x14ac:dyDescent="0.2">
      <c r="B38" s="223" t="s">
        <v>183</v>
      </c>
      <c r="C38" s="128"/>
      <c r="D38" s="128"/>
      <c r="E38" s="128"/>
      <c r="F38" s="128"/>
      <c r="G38" s="128"/>
      <c r="H38" s="128"/>
      <c r="I38" s="128"/>
    </row>
    <row r="39" spans="2:9" ht="13.5" thickBot="1" x14ac:dyDescent="0.25">
      <c r="B39" s="223"/>
      <c r="C39" s="167">
        <f>SUM(C35:C38)</f>
        <v>0</v>
      </c>
      <c r="D39" s="167">
        <f t="shared" ref="D39:I39" si="11">SUM(D35:D38)</f>
        <v>0</v>
      </c>
      <c r="E39" s="167">
        <f t="shared" si="11"/>
        <v>0</v>
      </c>
      <c r="F39" s="167">
        <f t="shared" si="11"/>
        <v>0</v>
      </c>
      <c r="G39" s="167">
        <f t="shared" si="11"/>
        <v>0</v>
      </c>
      <c r="H39" s="167">
        <f t="shared" si="11"/>
        <v>0</v>
      </c>
      <c r="I39" s="167">
        <f t="shared" si="11"/>
        <v>0</v>
      </c>
    </row>
    <row r="40" spans="2:9" ht="13.5" thickTop="1" x14ac:dyDescent="0.2">
      <c r="B40" s="223"/>
    </row>
    <row r="41" spans="2:9" x14ac:dyDescent="0.2">
      <c r="B41" s="223"/>
    </row>
  </sheetData>
  <sheetProtection password="D968" sheet="1" objects="1" scenarios="1"/>
  <phoneticPr fontId="3"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I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Declaration</vt:lpstr>
      <vt:lpstr>Key risks</vt:lpstr>
      <vt:lpstr>Pension assumptions</vt:lpstr>
      <vt:lpstr>SOCIE</vt:lpstr>
      <vt:lpstr>Adjusted operating result</vt:lpstr>
      <vt:lpstr>Staff costs &amp; Pension Adjustmnt</vt:lpstr>
      <vt:lpstr>Balance sheet</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'Pension assumptions'!Print_Area</vt:lpstr>
      <vt:lpstr>SOCIE!Print_Area</vt:lpstr>
      <vt:lpstr>'Staff costs &amp; Pension Adjustmnt'!Print_Area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forecast return template</dc:title>
  <dc:subject/>
  <dc:creator/>
  <cp:lastModifiedBy>Hazel Murphy</cp:lastModifiedBy>
  <cp:lastPrinted>2019-06-14T09:16:55Z</cp:lastPrinted>
  <dcterms:created xsi:type="dcterms:W3CDTF">2011-05-20T09:12:30Z</dcterms:created>
  <dcterms:modified xsi:type="dcterms:W3CDTF">2019-06-20T13:14:15Z</dcterms:modified>
</cp:coreProperties>
</file>