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-my.sharepoint.com/personal/gromano_sfc_ac_uk/Documents/Publications/"/>
    </mc:Choice>
  </mc:AlternateContent>
  <xr:revisionPtr revIDLastSave="2" documentId="11_6F5BCCEC90B0D687A5BF1A510D69C71339D50F27" xr6:coauthVersionLast="47" xr6:coauthVersionMax="47" xr10:uidLastSave="{F4109145-53B4-4DC7-AF29-47F06560DADF}"/>
  <bookViews>
    <workbookView xWindow="-110" yWindow="-110" windowWidth="19420" windowHeight="10420" xr2:uid="{00000000-000D-0000-FFFF-FFFF00000000}"/>
  </bookViews>
  <sheets>
    <sheet name="Annex A  AY 2021-22 allocations" sheetId="6" r:id="rId1"/>
  </sheets>
  <definedNames>
    <definedName name="_xlnm.Print_Area" localSheetId="0">'Annex A  AY 2021-22 allocations'!$A$1:$N$23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6" l="1"/>
  <c r="N17" i="6"/>
  <c r="L28" i="6"/>
  <c r="M28" i="6" s="1"/>
  <c r="N18" i="6"/>
  <c r="N28" i="6" l="1"/>
  <c r="N8" i="6"/>
  <c r="N9" i="6"/>
  <c r="N10" i="6"/>
  <c r="N11" i="6"/>
  <c r="N12" i="6"/>
  <c r="N13" i="6"/>
  <c r="N14" i="6"/>
  <c r="N15" i="6"/>
  <c r="N16" i="6"/>
  <c r="N19" i="6"/>
  <c r="N20" i="6"/>
  <c r="N21" i="6"/>
  <c r="N22" i="6"/>
  <c r="N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7" i="6"/>
  <c r="F23" i="6" s="1"/>
  <c r="E23" i="6"/>
  <c r="D23" i="6"/>
  <c r="C23" i="6"/>
  <c r="B23" i="6"/>
  <c r="J23" i="6" l="1"/>
  <c r="K23" i="6"/>
  <c r="L23" i="6"/>
  <c r="I23" i="6"/>
  <c r="M23" i="6" l="1"/>
</calcChain>
</file>

<file path=xl/sharedStrings.xml><?xml version="1.0" encoding="utf-8"?>
<sst xmlns="http://schemas.openxmlformats.org/spreadsheetml/2006/main" count="51" uniqueCount="29">
  <si>
    <t>Annex A</t>
  </si>
  <si>
    <t>NTTF and YPG: breakdown of activity/funding allocations for AY 2021-22</t>
  </si>
  <si>
    <t>National Transition Training Fund</t>
  </si>
  <si>
    <t>Young Person's Guarantee</t>
  </si>
  <si>
    <t>College/region</t>
  </si>
  <si>
    <t>Places</t>
  </si>
  <si>
    <t>Credits</t>
  </si>
  <si>
    <t xml:space="preserve">SFC credit
funding </t>
  </si>
  <si>
    <t>SFC student
support</t>
  </si>
  <si>
    <t>Total NTTF
funding</t>
  </si>
  <si>
    <t>Development
funding</t>
  </si>
  <si>
    <t>Total YPG
funding</t>
  </si>
  <si>
    <t>Ayrshire</t>
  </si>
  <si>
    <t>Borders</t>
  </si>
  <si>
    <t>Dumfries &amp; Galloway</t>
  </si>
  <si>
    <t>Dundee &amp; Angus</t>
  </si>
  <si>
    <t>Edinburgh</t>
  </si>
  <si>
    <t>Fife</t>
  </si>
  <si>
    <t>Forth Valley</t>
  </si>
  <si>
    <t>Glasgow</t>
  </si>
  <si>
    <t>Highlands &amp; Islands</t>
  </si>
  <si>
    <t>Lanarkshire</t>
  </si>
  <si>
    <t>Newbattle Abbey</t>
  </si>
  <si>
    <t>North East Scotland</t>
  </si>
  <si>
    <t>SMO</t>
  </si>
  <si>
    <t>SRUC</t>
  </si>
  <si>
    <t>West</t>
  </si>
  <si>
    <t>West Lothian</t>
  </si>
  <si>
    <t>Scotland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</si>
</sst>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"/>
    <numFmt numFmtId="165" formatCode="&quot;£&quot;#,##0.00"/>
    <numFmt numFmtId="166" formatCode="&quot;£&quot;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6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3" fontId="3" fillId="0" borderId="0" xfId="0" applyNumberFormat="1" applyFont="1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/>
    <xf numFmtId="9" fontId="3" fillId="0" borderId="0" xfId="2" applyFont="1" applyFill="1"/>
    <xf numFmtId="166" fontId="3" fillId="0" borderId="0" xfId="0" applyNumberFormat="1" applyFont="1"/>
    <xf numFmtId="165" fontId="0" fillId="0" borderId="0" xfId="0" applyNumberFormat="1"/>
    <xf numFmtId="44" fontId="3" fillId="0" borderId="0" xfId="1" applyFont="1" applyFill="1"/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3" fontId="0" fillId="0" borderId="3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9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0" fontId="0" fillId="0" borderId="9" xfId="0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1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topLeftCell="A13" workbookViewId="0">
      <selection activeCell="G26" sqref="G26"/>
    </sheetView>
  </sheetViews>
  <sheetFormatPr defaultColWidth="9.1796875" defaultRowHeight="14.5" x14ac:dyDescent="0.35"/>
  <cols>
    <col min="1" max="1" width="20.7265625" customWidth="1"/>
    <col min="2" max="3" width="12.7265625" customWidth="1"/>
    <col min="4" max="6" width="13.7265625" customWidth="1"/>
    <col min="8" max="8" width="20.7265625" customWidth="1"/>
    <col min="9" max="10" width="12.7265625" customWidth="1"/>
    <col min="11" max="14" width="13.7265625" customWidth="1"/>
    <col min="17" max="17" width="10.1796875" bestFit="1" customWidth="1"/>
    <col min="18" max="18" width="11.1796875" bestFit="1" customWidth="1"/>
  </cols>
  <sheetData>
    <row r="1" spans="1:17" ht="17" x14ac:dyDescent="0.4">
      <c r="N1" s="13" t="s">
        <v>0</v>
      </c>
    </row>
    <row r="2" spans="1:17" ht="17" x14ac:dyDescent="0.4">
      <c r="A2" s="13" t="s">
        <v>1</v>
      </c>
      <c r="N2" s="13"/>
    </row>
    <row r="3" spans="1:17" ht="17" x14ac:dyDescent="0.4">
      <c r="A3" s="13"/>
      <c r="N3" s="13"/>
    </row>
    <row r="5" spans="1:17" ht="18.75" customHeight="1" x14ac:dyDescent="0.35">
      <c r="A5" s="43" t="s">
        <v>2</v>
      </c>
      <c r="B5" s="44"/>
      <c r="C5" s="44"/>
      <c r="D5" s="44"/>
      <c r="E5" s="44"/>
      <c r="F5" s="45"/>
      <c r="H5" s="43" t="s">
        <v>3</v>
      </c>
      <c r="I5" s="44"/>
      <c r="J5" s="44"/>
      <c r="K5" s="44"/>
      <c r="L5" s="44"/>
      <c r="M5" s="44"/>
      <c r="N5" s="45"/>
    </row>
    <row r="6" spans="1:17" ht="29" x14ac:dyDescent="0.35">
      <c r="A6" s="6" t="s">
        <v>4</v>
      </c>
      <c r="B6" s="1" t="s">
        <v>5</v>
      </c>
      <c r="C6" s="2" t="s">
        <v>6</v>
      </c>
      <c r="D6" s="3" t="s">
        <v>7</v>
      </c>
      <c r="E6" s="3" t="s">
        <v>8</v>
      </c>
      <c r="F6" s="4" t="s">
        <v>9</v>
      </c>
      <c r="G6" s="5"/>
      <c r="H6" s="18" t="s">
        <v>4</v>
      </c>
      <c r="I6" s="19" t="s">
        <v>5</v>
      </c>
      <c r="J6" s="2" t="s">
        <v>6</v>
      </c>
      <c r="K6" s="20" t="s">
        <v>7</v>
      </c>
      <c r="L6" s="3" t="s">
        <v>8</v>
      </c>
      <c r="M6" s="7" t="s">
        <v>10</v>
      </c>
      <c r="N6" s="4" t="s">
        <v>11</v>
      </c>
    </row>
    <row r="7" spans="1:17" x14ac:dyDescent="0.35">
      <c r="A7" s="28" t="s">
        <v>12</v>
      </c>
      <c r="B7" s="21">
        <v>0</v>
      </c>
      <c r="C7" s="22">
        <v>0</v>
      </c>
      <c r="D7" s="23">
        <v>0</v>
      </c>
      <c r="E7" s="23">
        <v>0</v>
      </c>
      <c r="F7" s="24">
        <f>SUM(D7:E7)</f>
        <v>0</v>
      </c>
      <c r="H7" s="30" t="s">
        <v>12</v>
      </c>
      <c r="I7" s="32">
        <v>20</v>
      </c>
      <c r="J7" s="22">
        <v>300</v>
      </c>
      <c r="K7" s="33">
        <v>85442</v>
      </c>
      <c r="L7" s="23">
        <v>45000</v>
      </c>
      <c r="M7" s="34">
        <v>10745</v>
      </c>
      <c r="N7" s="24">
        <f>SUM(K7:M7)</f>
        <v>141187</v>
      </c>
      <c r="P7" s="17"/>
      <c r="Q7" s="14"/>
    </row>
    <row r="8" spans="1:17" x14ac:dyDescent="0.35">
      <c r="A8" s="28" t="s">
        <v>13</v>
      </c>
      <c r="B8" s="21">
        <v>23.7</v>
      </c>
      <c r="C8" s="22">
        <v>85.8</v>
      </c>
      <c r="D8" s="23">
        <v>25847</v>
      </c>
      <c r="E8" s="23">
        <v>12869</v>
      </c>
      <c r="F8" s="24">
        <f t="shared" ref="F8:F22" si="0">SUM(D8:E8)</f>
        <v>38716</v>
      </c>
      <c r="H8" s="30" t="s">
        <v>13</v>
      </c>
      <c r="I8" s="32">
        <v>0</v>
      </c>
      <c r="J8" s="22">
        <v>0</v>
      </c>
      <c r="K8" s="33">
        <v>0</v>
      </c>
      <c r="L8" s="23">
        <v>0</v>
      </c>
      <c r="M8" s="34">
        <v>0</v>
      </c>
      <c r="N8" s="24">
        <f t="shared" ref="N8:N22" si="1">SUM(K8:M8)</f>
        <v>0</v>
      </c>
      <c r="P8" s="17"/>
      <c r="Q8" s="14"/>
    </row>
    <row r="9" spans="1:17" ht="25" customHeight="1" x14ac:dyDescent="0.35">
      <c r="A9" s="28" t="s">
        <v>14</v>
      </c>
      <c r="B9" s="21">
        <v>39.5</v>
      </c>
      <c r="C9" s="22">
        <v>175.3</v>
      </c>
      <c r="D9" s="23">
        <v>50642</v>
      </c>
      <c r="E9" s="23">
        <v>26297</v>
      </c>
      <c r="F9" s="24">
        <f t="shared" si="0"/>
        <v>76939</v>
      </c>
      <c r="H9" s="30" t="s">
        <v>14</v>
      </c>
      <c r="I9" s="32">
        <v>36</v>
      </c>
      <c r="J9" s="22">
        <v>144</v>
      </c>
      <c r="K9" s="33">
        <v>41538</v>
      </c>
      <c r="L9" s="23">
        <v>21570</v>
      </c>
      <c r="M9" s="34">
        <v>5151</v>
      </c>
      <c r="N9" s="24">
        <f t="shared" si="1"/>
        <v>68259</v>
      </c>
      <c r="P9" s="17"/>
      <c r="Q9" s="14"/>
    </row>
    <row r="10" spans="1:17" x14ac:dyDescent="0.35">
      <c r="A10" s="28" t="s">
        <v>15</v>
      </c>
      <c r="B10" s="21">
        <v>316.2</v>
      </c>
      <c r="C10" s="22">
        <v>1264.7</v>
      </c>
      <c r="D10" s="23">
        <v>366273</v>
      </c>
      <c r="E10" s="23">
        <v>189701</v>
      </c>
      <c r="F10" s="24">
        <f t="shared" si="0"/>
        <v>555974</v>
      </c>
      <c r="H10" s="30" t="s">
        <v>15</v>
      </c>
      <c r="I10" s="32">
        <v>200</v>
      </c>
      <c r="J10" s="22">
        <v>800</v>
      </c>
      <c r="K10" s="33">
        <v>231695</v>
      </c>
      <c r="L10" s="23">
        <v>120000</v>
      </c>
      <c r="M10" s="34">
        <v>28654</v>
      </c>
      <c r="N10" s="24">
        <f t="shared" si="1"/>
        <v>380349</v>
      </c>
      <c r="P10" s="17"/>
      <c r="Q10" s="14"/>
    </row>
    <row r="11" spans="1:17" x14ac:dyDescent="0.35">
      <c r="A11" s="28" t="s">
        <v>16</v>
      </c>
      <c r="B11" s="21">
        <v>109.9</v>
      </c>
      <c r="C11" s="22">
        <v>439.5</v>
      </c>
      <c r="D11" s="23">
        <v>124079</v>
      </c>
      <c r="E11" s="23">
        <v>65931</v>
      </c>
      <c r="F11" s="24">
        <f t="shared" si="0"/>
        <v>190010</v>
      </c>
      <c r="H11" s="30" t="s">
        <v>16</v>
      </c>
      <c r="I11" s="32">
        <v>508</v>
      </c>
      <c r="J11" s="22">
        <v>2030</v>
      </c>
      <c r="K11" s="33">
        <v>573137</v>
      </c>
      <c r="L11" s="23">
        <v>304542</v>
      </c>
      <c r="M11" s="34">
        <v>72719</v>
      </c>
      <c r="N11" s="24">
        <f t="shared" si="1"/>
        <v>950398</v>
      </c>
      <c r="P11" s="17"/>
      <c r="Q11" s="14"/>
    </row>
    <row r="12" spans="1:17" ht="25" customHeight="1" x14ac:dyDescent="0.35">
      <c r="A12" s="28" t="s">
        <v>17</v>
      </c>
      <c r="B12" s="21">
        <v>494</v>
      </c>
      <c r="C12" s="22">
        <v>1271</v>
      </c>
      <c r="D12" s="23">
        <v>377513</v>
      </c>
      <c r="E12" s="23">
        <v>190649</v>
      </c>
      <c r="F12" s="24">
        <f t="shared" si="0"/>
        <v>568162</v>
      </c>
      <c r="H12" s="30" t="s">
        <v>17</v>
      </c>
      <c r="I12" s="32">
        <v>390</v>
      </c>
      <c r="J12" s="22">
        <v>921</v>
      </c>
      <c r="K12" s="33">
        <v>255529</v>
      </c>
      <c r="L12" s="23">
        <v>124650</v>
      </c>
      <c r="M12" s="34">
        <v>32988</v>
      </c>
      <c r="N12" s="24">
        <f t="shared" si="1"/>
        <v>413167</v>
      </c>
      <c r="P12" s="17"/>
      <c r="Q12" s="14"/>
    </row>
    <row r="13" spans="1:17" x14ac:dyDescent="0.35">
      <c r="A13" s="28" t="s">
        <v>18</v>
      </c>
      <c r="B13" s="21">
        <v>86.2</v>
      </c>
      <c r="C13" s="22">
        <v>292.5</v>
      </c>
      <c r="D13" s="23">
        <v>85037</v>
      </c>
      <c r="E13" s="23">
        <v>43868</v>
      </c>
      <c r="F13" s="24">
        <f t="shared" si="0"/>
        <v>128905</v>
      </c>
      <c r="H13" s="30" t="s">
        <v>18</v>
      </c>
      <c r="I13" s="32">
        <v>138</v>
      </c>
      <c r="J13" s="22">
        <v>1008</v>
      </c>
      <c r="K13" s="33">
        <v>215994</v>
      </c>
      <c r="L13" s="23">
        <v>43200</v>
      </c>
      <c r="M13" s="34">
        <v>36104</v>
      </c>
      <c r="N13" s="24">
        <f t="shared" si="1"/>
        <v>295298</v>
      </c>
      <c r="P13" s="17"/>
      <c r="Q13" s="14"/>
    </row>
    <row r="14" spans="1:17" x14ac:dyDescent="0.35">
      <c r="A14" s="28" t="s">
        <v>19</v>
      </c>
      <c r="B14" s="21">
        <v>543</v>
      </c>
      <c r="C14" s="22">
        <v>2810.7</v>
      </c>
      <c r="D14" s="23">
        <v>861819</v>
      </c>
      <c r="E14" s="23">
        <v>421610</v>
      </c>
      <c r="F14" s="24">
        <f t="shared" si="0"/>
        <v>1283429</v>
      </c>
      <c r="H14" s="30" t="s">
        <v>19</v>
      </c>
      <c r="I14" s="32">
        <v>809</v>
      </c>
      <c r="J14" s="22">
        <v>4561</v>
      </c>
      <c r="K14" s="33">
        <v>1268675</v>
      </c>
      <c r="L14" s="23">
        <v>594150</v>
      </c>
      <c r="M14" s="34">
        <v>163363</v>
      </c>
      <c r="N14" s="24">
        <f t="shared" si="1"/>
        <v>2026188</v>
      </c>
      <c r="P14" s="17"/>
      <c r="Q14" s="14"/>
    </row>
    <row r="15" spans="1:17" ht="25" customHeight="1" x14ac:dyDescent="0.35">
      <c r="A15" s="28" t="s">
        <v>20</v>
      </c>
      <c r="B15" s="21">
        <v>0</v>
      </c>
      <c r="C15" s="22">
        <v>0</v>
      </c>
      <c r="D15" s="23">
        <v>0</v>
      </c>
      <c r="E15" s="23">
        <v>0</v>
      </c>
      <c r="F15" s="24">
        <f t="shared" si="0"/>
        <v>0</v>
      </c>
      <c r="H15" s="30" t="s">
        <v>20</v>
      </c>
      <c r="I15" s="32">
        <v>0</v>
      </c>
      <c r="J15" s="22">
        <v>0</v>
      </c>
      <c r="K15" s="33">
        <v>0</v>
      </c>
      <c r="L15" s="23">
        <v>0</v>
      </c>
      <c r="M15" s="34">
        <v>0</v>
      </c>
      <c r="N15" s="24">
        <f t="shared" si="1"/>
        <v>0</v>
      </c>
      <c r="P15" s="17"/>
      <c r="Q15" s="14"/>
    </row>
    <row r="16" spans="1:17" x14ac:dyDescent="0.35">
      <c r="A16" s="28" t="s">
        <v>21</v>
      </c>
      <c r="B16" s="21">
        <v>211</v>
      </c>
      <c r="C16" s="22">
        <v>538.79999999999995</v>
      </c>
      <c r="D16" s="23">
        <v>156343</v>
      </c>
      <c r="E16" s="23">
        <v>80813</v>
      </c>
      <c r="F16" s="24">
        <f t="shared" si="0"/>
        <v>237156</v>
      </c>
      <c r="H16" s="30" t="s">
        <v>21</v>
      </c>
      <c r="I16" s="32">
        <v>0</v>
      </c>
      <c r="J16" s="22">
        <v>0</v>
      </c>
      <c r="K16" s="33">
        <v>0</v>
      </c>
      <c r="L16" s="23">
        <v>0</v>
      </c>
      <c r="M16" s="34">
        <v>0</v>
      </c>
      <c r="N16" s="24">
        <f t="shared" si="1"/>
        <v>0</v>
      </c>
      <c r="P16" s="17"/>
      <c r="Q16" s="14"/>
    </row>
    <row r="17" spans="1:18" x14ac:dyDescent="0.35">
      <c r="A17" s="28" t="s">
        <v>22</v>
      </c>
      <c r="B17" s="21">
        <v>0</v>
      </c>
      <c r="C17" s="22">
        <v>0</v>
      </c>
      <c r="D17" s="23">
        <v>0</v>
      </c>
      <c r="E17" s="23">
        <v>0</v>
      </c>
      <c r="F17" s="24">
        <f t="shared" si="0"/>
        <v>0</v>
      </c>
      <c r="H17" s="30" t="s">
        <v>22</v>
      </c>
      <c r="I17" s="37">
        <v>105</v>
      </c>
      <c r="J17" s="38">
        <v>210</v>
      </c>
      <c r="K17" s="39">
        <v>86385</v>
      </c>
      <c r="L17" s="40">
        <v>10500</v>
      </c>
      <c r="M17" s="41">
        <v>5000</v>
      </c>
      <c r="N17" s="42">
        <f>SUM(K17:M17)</f>
        <v>101885</v>
      </c>
      <c r="P17" s="17"/>
      <c r="Q17" s="14"/>
    </row>
    <row r="18" spans="1:18" ht="25" customHeight="1" x14ac:dyDescent="0.35">
      <c r="A18" s="28" t="s">
        <v>23</v>
      </c>
      <c r="B18" s="21">
        <v>23.7</v>
      </c>
      <c r="C18" s="22">
        <v>52.2</v>
      </c>
      <c r="D18" s="23">
        <v>14748</v>
      </c>
      <c r="E18" s="23">
        <v>7825</v>
      </c>
      <c r="F18" s="24">
        <f t="shared" si="0"/>
        <v>22573</v>
      </c>
      <c r="H18" s="30" t="s">
        <v>23</v>
      </c>
      <c r="I18" s="32">
        <v>130</v>
      </c>
      <c r="J18" s="22">
        <v>228</v>
      </c>
      <c r="K18" s="33">
        <v>64456</v>
      </c>
      <c r="L18" s="23">
        <v>34200</v>
      </c>
      <c r="M18" s="34">
        <v>8166</v>
      </c>
      <c r="N18" s="24">
        <f t="shared" si="1"/>
        <v>106822</v>
      </c>
      <c r="P18" s="17"/>
      <c r="Q18" s="14"/>
    </row>
    <row r="19" spans="1:18" x14ac:dyDescent="0.35">
      <c r="A19" s="28" t="s">
        <v>24</v>
      </c>
      <c r="B19" s="21">
        <v>0</v>
      </c>
      <c r="C19" s="22">
        <v>0</v>
      </c>
      <c r="D19" s="23">
        <v>0</v>
      </c>
      <c r="E19" s="23">
        <v>0</v>
      </c>
      <c r="F19" s="24">
        <f t="shared" si="0"/>
        <v>0</v>
      </c>
      <c r="H19" s="30" t="s">
        <v>24</v>
      </c>
      <c r="I19" s="32">
        <v>0</v>
      </c>
      <c r="J19" s="22">
        <v>0</v>
      </c>
      <c r="K19" s="33">
        <v>0</v>
      </c>
      <c r="L19" s="23">
        <v>0</v>
      </c>
      <c r="M19" s="34">
        <v>0</v>
      </c>
      <c r="N19" s="24">
        <f t="shared" si="1"/>
        <v>0</v>
      </c>
      <c r="P19" s="17"/>
      <c r="Q19" s="14"/>
    </row>
    <row r="20" spans="1:18" x14ac:dyDescent="0.35">
      <c r="A20" s="28" t="s">
        <v>25</v>
      </c>
      <c r="B20" s="21">
        <v>27.7</v>
      </c>
      <c r="C20" s="22">
        <v>110.7</v>
      </c>
      <c r="D20" s="23">
        <v>40766</v>
      </c>
      <c r="E20" s="23">
        <v>16599</v>
      </c>
      <c r="F20" s="24">
        <f t="shared" si="0"/>
        <v>57365</v>
      </c>
      <c r="H20" s="30" t="s">
        <v>25</v>
      </c>
      <c r="I20" s="32">
        <v>100</v>
      </c>
      <c r="J20" s="22">
        <v>400</v>
      </c>
      <c r="K20" s="33">
        <v>147359</v>
      </c>
      <c r="L20" s="23">
        <v>60000</v>
      </c>
      <c r="M20" s="34">
        <v>14327</v>
      </c>
      <c r="N20" s="24">
        <f t="shared" si="1"/>
        <v>221686</v>
      </c>
      <c r="P20" s="17"/>
      <c r="Q20" s="14"/>
    </row>
    <row r="21" spans="1:18" ht="25" customHeight="1" x14ac:dyDescent="0.35">
      <c r="A21" s="28" t="s">
        <v>26</v>
      </c>
      <c r="B21" s="21">
        <v>557.20000000000005</v>
      </c>
      <c r="C21" s="22">
        <v>1517.6</v>
      </c>
      <c r="D21" s="23">
        <v>444712</v>
      </c>
      <c r="E21" s="23">
        <v>227641</v>
      </c>
      <c r="F21" s="24">
        <f t="shared" si="0"/>
        <v>672353</v>
      </c>
      <c r="H21" s="30" t="s">
        <v>26</v>
      </c>
      <c r="I21" s="32">
        <v>795</v>
      </c>
      <c r="J21" s="22">
        <v>1380</v>
      </c>
      <c r="K21" s="33">
        <v>404388</v>
      </c>
      <c r="L21" s="23">
        <v>207000</v>
      </c>
      <c r="M21" s="34">
        <v>49428</v>
      </c>
      <c r="N21" s="24">
        <f t="shared" si="1"/>
        <v>660816</v>
      </c>
      <c r="P21" s="17"/>
      <c r="Q21" s="14"/>
    </row>
    <row r="22" spans="1:18" ht="15" thickBot="1" x14ac:dyDescent="0.4">
      <c r="A22" s="28" t="s">
        <v>27</v>
      </c>
      <c r="B22" s="21">
        <v>252.9</v>
      </c>
      <c r="C22" s="22">
        <v>1011.7</v>
      </c>
      <c r="D22" s="23">
        <v>381709</v>
      </c>
      <c r="E22" s="23">
        <v>151761</v>
      </c>
      <c r="F22" s="24">
        <f t="shared" si="0"/>
        <v>533470</v>
      </c>
      <c r="H22" s="30" t="s">
        <v>27</v>
      </c>
      <c r="I22" s="32">
        <v>147</v>
      </c>
      <c r="J22" s="22">
        <v>821</v>
      </c>
      <c r="K22" s="33">
        <v>186060</v>
      </c>
      <c r="L22" s="23">
        <v>41625</v>
      </c>
      <c r="M22" s="34">
        <v>29406</v>
      </c>
      <c r="N22" s="24">
        <f t="shared" si="1"/>
        <v>257091</v>
      </c>
      <c r="P22" s="17"/>
      <c r="Q22" s="8"/>
    </row>
    <row r="23" spans="1:18" ht="25" customHeight="1" thickTop="1" x14ac:dyDescent="0.35">
      <c r="A23" s="29" t="s">
        <v>28</v>
      </c>
      <c r="B23" s="25">
        <f>SUM(B7:B22)</f>
        <v>2685.0000000000005</v>
      </c>
      <c r="C23" s="26">
        <f>SUM(C7:C22)</f>
        <v>9570.5</v>
      </c>
      <c r="D23" s="25">
        <f>SUM(D7:D22)</f>
        <v>2929488</v>
      </c>
      <c r="E23" s="25">
        <f>SUM(E7:E22)</f>
        <v>1435564</v>
      </c>
      <c r="F23" s="27">
        <f>SUM(F7:F22)</f>
        <v>4365052</v>
      </c>
      <c r="H23" s="31" t="s">
        <v>28</v>
      </c>
      <c r="I23" s="35">
        <f>SUM(I7:I22)</f>
        <v>3378</v>
      </c>
      <c r="J23" s="26">
        <f t="shared" ref="J23:M23" si="2">SUM(J7:J22)</f>
        <v>12803</v>
      </c>
      <c r="K23" s="35">
        <f t="shared" si="2"/>
        <v>3560658</v>
      </c>
      <c r="L23" s="25">
        <f t="shared" si="2"/>
        <v>1606437</v>
      </c>
      <c r="M23" s="26">
        <f t="shared" si="2"/>
        <v>456051</v>
      </c>
      <c r="N23" s="36">
        <f>SUM(N7:N22)</f>
        <v>5623146</v>
      </c>
      <c r="P23" s="9"/>
      <c r="Q23" s="15"/>
      <c r="R23" s="16"/>
    </row>
    <row r="24" spans="1:18" x14ac:dyDescent="0.35">
      <c r="N24" s="10"/>
    </row>
    <row r="25" spans="1:18" s="9" customFormat="1" x14ac:dyDescent="0.35">
      <c r="B25" s="8"/>
      <c r="C25" s="8"/>
      <c r="D25" s="8"/>
      <c r="E25" s="8"/>
      <c r="F25" s="8"/>
      <c r="H25"/>
      <c r="I25" s="8"/>
      <c r="J25" s="8"/>
      <c r="K25" s="11"/>
      <c r="L25" s="11"/>
    </row>
    <row r="26" spans="1:18" s="9" customFormat="1" x14ac:dyDescent="0.35">
      <c r="D26" s="11"/>
      <c r="F26" s="11"/>
      <c r="K26" s="11"/>
    </row>
    <row r="27" spans="1:18" s="9" customFormat="1" x14ac:dyDescent="0.35"/>
    <row r="28" spans="1:18" s="9" customFormat="1" x14ac:dyDescent="0.35">
      <c r="K28" s="9">
        <v>86383</v>
      </c>
      <c r="L28" s="9">
        <f>100*I17</f>
        <v>10500</v>
      </c>
      <c r="M28" s="9">
        <f>SUM(K28:L28)</f>
        <v>96883</v>
      </c>
      <c r="N28" s="11">
        <f>N17-M28</f>
        <v>5002</v>
      </c>
    </row>
    <row r="29" spans="1:18" s="9" customFormat="1" x14ac:dyDescent="0.35">
      <c r="K29" s="11"/>
    </row>
    <row r="30" spans="1:18" s="9" customFormat="1" x14ac:dyDescent="0.35">
      <c r="K30" s="12"/>
    </row>
    <row r="31" spans="1:18" s="9" customFormat="1" x14ac:dyDescent="0.35"/>
    <row r="32" spans="1:18" s="9" customFormat="1" x14ac:dyDescent="0.35"/>
    <row r="33" spans="2:6" s="9" customFormat="1" x14ac:dyDescent="0.35">
      <c r="B33" s="8"/>
      <c r="C33" s="8"/>
      <c r="D33" s="11"/>
      <c r="E33" s="11"/>
      <c r="F33" s="11"/>
    </row>
    <row r="34" spans="2:6" s="9" customFormat="1" x14ac:dyDescent="0.35">
      <c r="B34" s="8"/>
      <c r="C34" s="8"/>
      <c r="D34" s="11"/>
      <c r="E34" s="11"/>
      <c r="F34" s="11"/>
    </row>
    <row r="35" spans="2:6" s="9" customFormat="1" x14ac:dyDescent="0.35">
      <c r="B35" s="8"/>
      <c r="C35" s="8"/>
      <c r="D35" s="11"/>
      <c r="E35" s="11"/>
      <c r="F35" s="11"/>
    </row>
    <row r="36" spans="2:6" s="9" customFormat="1" x14ac:dyDescent="0.35">
      <c r="B36" s="8"/>
      <c r="C36" s="8"/>
      <c r="D36" s="11"/>
      <c r="E36" s="11"/>
      <c r="F36" s="11"/>
    </row>
    <row r="37" spans="2:6" s="9" customFormat="1" x14ac:dyDescent="0.35">
      <c r="B37" s="8"/>
      <c r="C37" s="8"/>
      <c r="D37" s="11"/>
      <c r="E37" s="11"/>
      <c r="F37" s="11"/>
    </row>
    <row r="38" spans="2:6" s="9" customFormat="1" x14ac:dyDescent="0.35">
      <c r="B38" s="8"/>
      <c r="C38" s="8"/>
      <c r="D38" s="11"/>
      <c r="E38" s="11"/>
      <c r="F38" s="11"/>
    </row>
    <row r="39" spans="2:6" s="9" customFormat="1" x14ac:dyDescent="0.35">
      <c r="B39" s="8"/>
      <c r="C39" s="8"/>
      <c r="D39" s="11"/>
      <c r="E39" s="11"/>
      <c r="F39" s="11"/>
    </row>
    <row r="40" spans="2:6" s="9" customFormat="1" x14ac:dyDescent="0.35">
      <c r="B40" s="8"/>
      <c r="C40" s="8"/>
      <c r="D40" s="11"/>
      <c r="E40" s="11"/>
      <c r="F40" s="11"/>
    </row>
    <row r="41" spans="2:6" s="9" customFormat="1" x14ac:dyDescent="0.35">
      <c r="B41" s="8"/>
      <c r="C41" s="8"/>
      <c r="D41" s="11"/>
      <c r="E41" s="11"/>
      <c r="F41" s="11"/>
    </row>
    <row r="42" spans="2:6" s="9" customFormat="1" x14ac:dyDescent="0.35">
      <c r="B42" s="8"/>
      <c r="C42" s="8"/>
      <c r="D42" s="11"/>
      <c r="E42" s="11"/>
      <c r="F42" s="11"/>
    </row>
    <row r="43" spans="2:6" s="9" customFormat="1" x14ac:dyDescent="0.35">
      <c r="B43" s="8"/>
      <c r="C43" s="8"/>
      <c r="D43" s="11"/>
      <c r="E43" s="11"/>
      <c r="F43" s="11"/>
    </row>
    <row r="44" spans="2:6" s="9" customFormat="1" x14ac:dyDescent="0.35">
      <c r="B44" s="8"/>
      <c r="C44" s="8"/>
      <c r="D44" s="11"/>
      <c r="E44" s="11"/>
      <c r="F44" s="11"/>
    </row>
    <row r="45" spans="2:6" s="9" customFormat="1" x14ac:dyDescent="0.35">
      <c r="B45" s="8"/>
      <c r="C45" s="8"/>
      <c r="D45" s="11"/>
      <c r="E45" s="11"/>
      <c r="F45" s="11"/>
    </row>
    <row r="46" spans="2:6" s="9" customFormat="1" x14ac:dyDescent="0.35">
      <c r="B46" s="8"/>
      <c r="C46" s="8"/>
      <c r="D46" s="11"/>
      <c r="E46" s="11"/>
      <c r="F46" s="11"/>
    </row>
    <row r="47" spans="2:6" s="9" customFormat="1" x14ac:dyDescent="0.35">
      <c r="B47" s="8"/>
      <c r="C47" s="8"/>
      <c r="D47" s="11"/>
      <c r="E47" s="11"/>
      <c r="F47" s="11"/>
    </row>
    <row r="48" spans="2:6" s="9" customFormat="1" x14ac:dyDescent="0.35">
      <c r="B48" s="8"/>
      <c r="C48" s="8"/>
      <c r="D48" s="11"/>
      <c r="E48" s="11"/>
      <c r="F48" s="11"/>
    </row>
    <row r="49" spans="2:6" s="9" customFormat="1" x14ac:dyDescent="0.35">
      <c r="B49" s="8"/>
      <c r="C49" s="8"/>
      <c r="D49" s="11"/>
      <c r="E49" s="11"/>
      <c r="F49" s="11"/>
    </row>
  </sheetData>
  <mergeCells count="2">
    <mergeCell ref="A5:F5"/>
    <mergeCell ref="H5:N5"/>
  </mergeCells>
  <pageMargins left="0.70866141732283472" right="0.70866141732283472" top="0.74803149606299213" bottom="0.74803149606299213" header="0.31496062992125984" footer="0.31496062992125984"/>
  <pageSetup paperSize="8" scale="97" orientation="landscape" r:id="rId1"/>
  <ignoredErrors>
    <ignoredError sqref="F7:F22 N7:N16 N18:N2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EE54AE9194E44A809D3DAC3877325F" ma:contentTypeVersion="18" ma:contentTypeDescription="Create a new document." ma:contentTypeScope="" ma:versionID="564ecefb0a1ec1e079ae997a3a91a740">
  <xsd:schema xmlns:xsd="http://www.w3.org/2001/XMLSchema" xmlns:xs="http://www.w3.org/2001/XMLSchema" xmlns:p="http://schemas.microsoft.com/office/2006/metadata/properties" xmlns:ns2="846980c5-3db8-44b0-935b-312affdd1e17" xmlns:ns3="76699e94-5373-4908-8786-85f2fbc6030f" targetNamespace="http://schemas.microsoft.com/office/2006/metadata/properties" ma:root="true" ma:fieldsID="cb73998a5305dc81d3e571fbdf74a53e" ns2:_="" ns3:_="">
    <xsd:import namespace="846980c5-3db8-44b0-935b-312affdd1e17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980c5-3db8-44b0-935b-312affdd1e17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dLivelinkNodeID xmlns="846980c5-3db8-44b0-935b-312affdd1e17">254704489</MigratedLivelinkNodeID>
    <EmailFrom xmlns="846980c5-3db8-44b0-935b-312affdd1e17" xsi:nil="true"/>
    <EmailCC xmlns="846980c5-3db8-44b0-935b-312affdd1e17" xsi:nil="true"/>
    <EmailTo xmlns="846980c5-3db8-44b0-935b-312affdd1e17" xsi:nil="true"/>
    <OfficialDate xmlns="846980c5-3db8-44b0-935b-312affdd1e17" xsi:nil="true"/>
    <_dlc_DocId xmlns="76699e94-5373-4908-8786-85f2fbc6030f">MYDOC-952800175-12285</_dlc_DocId>
    <_dlc_DocIdUrl xmlns="76699e94-5373-4908-8786-85f2fbc6030f">
      <Url>https://sfcacuk.sharepoint.com/sites/MyDoc/_layouts/15/DocIdRedir.aspx?ID=MYDOC-952800175-12285</Url>
      <Description>MYDOC-952800175-12285</Description>
    </_dlc_DocIdUrl>
    <_Flow_SignoffStatus xmlns="846980c5-3db8-44b0-935b-312affdd1e1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960FA51-9093-4DFA-A955-AFB4D5A6F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6980c5-3db8-44b0-935b-312affdd1e17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F22D6-F50E-4BF9-BD9E-E512A79CD04A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76699e94-5373-4908-8786-85f2fbc6030f"/>
    <ds:schemaRef ds:uri="http://purl.org/dc/dcmitype/"/>
    <ds:schemaRef ds:uri="http://schemas.openxmlformats.org/package/2006/metadata/core-properties"/>
    <ds:schemaRef ds:uri="846980c5-3db8-44b0-935b-312affdd1e1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49326DD-062C-4A80-A2E2-27B1752492D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8D43F03-0109-47A9-BDD4-78174E9BDBD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A  AY 2021-22 allocations</vt:lpstr>
      <vt:lpstr>'Annex A  AY 2021-22 allocations'!Print_Area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Revised NTTF and YPG Allocations 2021-22 Update May 2022</dc:title>
  <dc:subject/>
  <dc:creator/>
  <cp:keywords/>
  <dc:description/>
  <cp:lastModifiedBy>Giulio Romano</cp:lastModifiedBy>
  <cp:revision/>
  <dcterms:created xsi:type="dcterms:W3CDTF">2021-06-25T09:17:49Z</dcterms:created>
  <dcterms:modified xsi:type="dcterms:W3CDTF">2022-05-11T14:57:25Z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0x010100C9EE54AE9194E44A809D3DAC3877325F</vt:lpwstr>
  </property>
  <property fmtid="{D5CDD505-2E9C-101B-9397-08002B2CF9AE}" pid="3" name="Order">
    <vt:r8>100</vt:r8>
  </property>
  <property fmtid="{D5CDD505-2E9C-101B-9397-08002B2CF9AE}" pid="4" name="_dlc_DocIdItemGuid">
    <vt:lpwstr>faef7d07-1834-4663-8211-d26b0d193803</vt:lpwstr>
  </property>
</Properties>
</file>